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026"/>
  <workbookPr/>
  <mc:AlternateContent xmlns:mc="http://schemas.openxmlformats.org/markup-compatibility/2006">
    <mc:Choice Requires="x15">
      <x15ac:absPath xmlns:x15ac="http://schemas.microsoft.com/office/spreadsheetml/2010/11/ac" url="Z:\10 - Fish Stats &amp; Serv Br\03 - Vessel Services\06 - Data\04 - Yearly Data\2020\01 - Stations\2020_FISS_Data\"/>
    </mc:Choice>
  </mc:AlternateContent>
  <xr:revisionPtr revIDLastSave="0" documentId="13_ncr:1_{6B45D0FC-298F-483D-9F59-AFBB199C6D2D}" xr6:coauthVersionLast="47" xr6:coauthVersionMax="47" xr10:uidLastSave="{00000000-0000-0000-0000-000000000000}"/>
  <bookViews>
    <workbookView xWindow="-120" yWindow="-120" windowWidth="25440" windowHeight="15390" tabRatio="908" firstSheet="5" activeTab="5" xr2:uid="{00000000-000D-0000-FFFF-FFFF00000000}"/>
  </bookViews>
  <sheets>
    <sheet name="Area 2A" sheetId="11" state="hidden" r:id="rId1"/>
    <sheet name="Area 4A" sheetId="4" state="hidden" r:id="rId2"/>
    <sheet name="Area 4B" sheetId="3" state="hidden" r:id="rId3"/>
    <sheet name="Area 4C" sheetId="12" state="hidden" r:id="rId4"/>
    <sheet name="Area 4D" sheetId="9" state="hidden" r:id="rId5"/>
    <sheet name="Metric" sheetId="13" r:id="rId6"/>
    <sheet name="Imperial" sheetId="14" r:id="rId7"/>
  </sheets>
  <definedNames>
    <definedName name="_xlnm.Print_Titles" localSheetId="0">'Area 2A'!$1:$2</definedName>
    <definedName name="_xlnm.Print_Titles" localSheetId="1">'Area 4A'!$1:$2</definedName>
    <definedName name="_xlnm.Print_Titles" localSheetId="2">'Area 4B'!$1:$2</definedName>
    <definedName name="_xlnm.Print_Titles" localSheetId="4">'Area 4D'!$1:$2</definedName>
    <definedName name="_xlnm.Print_Titles" localSheetId="6">Imperial!$1:$2</definedName>
    <definedName name="_xlnm.Print_Titles" localSheetId="5">Metric!$1:$2</definedName>
    <definedName name="Query_from_IPHC" localSheetId="0" hidden="1">'Area 2A'!#REF!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58" i="9" l="1"/>
  <c r="L58" i="9"/>
  <c r="K58" i="9"/>
  <c r="J58" i="9"/>
  <c r="I58" i="9"/>
  <c r="H58" i="9"/>
  <c r="G58" i="9"/>
  <c r="F58" i="9"/>
  <c r="E58" i="9"/>
  <c r="D58" i="9"/>
  <c r="C58" i="9"/>
  <c r="B58" i="9"/>
  <c r="A58" i="9"/>
  <c r="M57" i="9"/>
  <c r="L57" i="9"/>
  <c r="K57" i="9"/>
  <c r="J57" i="9"/>
  <c r="I57" i="9"/>
  <c r="H57" i="9"/>
  <c r="G57" i="9"/>
  <c r="F57" i="9"/>
  <c r="E57" i="9"/>
  <c r="D57" i="9"/>
  <c r="C57" i="9"/>
  <c r="B57" i="9"/>
  <c r="A57" i="9"/>
  <c r="M56" i="9"/>
  <c r="L56" i="9"/>
  <c r="K56" i="9"/>
  <c r="J56" i="9"/>
  <c r="I56" i="9"/>
  <c r="H56" i="9"/>
  <c r="G56" i="9"/>
  <c r="F56" i="9"/>
  <c r="E56" i="9"/>
  <c r="D56" i="9"/>
  <c r="C56" i="9"/>
  <c r="B56" i="9"/>
  <c r="A56" i="9"/>
  <c r="M55" i="9"/>
  <c r="L55" i="9"/>
  <c r="K55" i="9"/>
  <c r="J55" i="9"/>
  <c r="I55" i="9"/>
  <c r="H55" i="9"/>
  <c r="G55" i="9"/>
  <c r="F55" i="9"/>
  <c r="E55" i="9"/>
  <c r="D55" i="9"/>
  <c r="C55" i="9"/>
  <c r="B55" i="9"/>
  <c r="A55" i="9"/>
  <c r="M54" i="9"/>
  <c r="L54" i="9"/>
  <c r="K54" i="9"/>
  <c r="J54" i="9"/>
  <c r="I54" i="9"/>
  <c r="H54" i="9"/>
  <c r="G54" i="9"/>
  <c r="F54" i="9"/>
  <c r="E54" i="9"/>
  <c r="D54" i="9"/>
  <c r="C54" i="9"/>
  <c r="B54" i="9"/>
  <c r="A54" i="9"/>
  <c r="M53" i="9"/>
  <c r="L53" i="9"/>
  <c r="K53" i="9"/>
  <c r="J53" i="9"/>
  <c r="I53" i="9"/>
  <c r="H53" i="9"/>
  <c r="G53" i="9"/>
  <c r="F53" i="9"/>
  <c r="E53" i="9"/>
  <c r="D53" i="9"/>
  <c r="C53" i="9"/>
  <c r="B53" i="9"/>
  <c r="A53" i="9"/>
  <c r="M52" i="9"/>
  <c r="L52" i="9"/>
  <c r="K52" i="9"/>
  <c r="J52" i="9"/>
  <c r="I52" i="9"/>
  <c r="H52" i="9"/>
  <c r="G52" i="9"/>
  <c r="F52" i="9"/>
  <c r="E52" i="9"/>
  <c r="D52" i="9"/>
  <c r="C52" i="9"/>
  <c r="B52" i="9"/>
  <c r="A52" i="9"/>
  <c r="M51" i="9"/>
  <c r="L51" i="9"/>
  <c r="K51" i="9"/>
  <c r="J51" i="9"/>
  <c r="I51" i="9"/>
  <c r="H51" i="9"/>
  <c r="G51" i="9"/>
  <c r="F51" i="9"/>
  <c r="E51" i="9"/>
  <c r="D51" i="9"/>
  <c r="C51" i="9"/>
  <c r="B51" i="9"/>
  <c r="A51" i="9"/>
  <c r="M50" i="9"/>
  <c r="L50" i="9"/>
  <c r="K50" i="9"/>
  <c r="J50" i="9"/>
  <c r="I50" i="9"/>
  <c r="H50" i="9"/>
  <c r="G50" i="9"/>
  <c r="F50" i="9"/>
  <c r="E50" i="9"/>
  <c r="D50" i="9"/>
  <c r="C50" i="9"/>
  <c r="B50" i="9"/>
  <c r="A50" i="9"/>
  <c r="M49" i="9"/>
  <c r="L49" i="9"/>
  <c r="K49" i="9"/>
  <c r="J49" i="9"/>
  <c r="I49" i="9"/>
  <c r="H49" i="9"/>
  <c r="G49" i="9"/>
  <c r="F49" i="9"/>
  <c r="E49" i="9"/>
  <c r="D49" i="9"/>
  <c r="C49" i="9"/>
  <c r="B49" i="9"/>
  <c r="A49" i="9"/>
  <c r="M48" i="9"/>
  <c r="L48" i="9"/>
  <c r="K48" i="9"/>
  <c r="J48" i="9"/>
  <c r="I48" i="9"/>
  <c r="H48" i="9"/>
  <c r="G48" i="9"/>
  <c r="F48" i="9"/>
  <c r="E48" i="9"/>
  <c r="D48" i="9"/>
  <c r="C48" i="9"/>
  <c r="B48" i="9"/>
  <c r="A48" i="9"/>
  <c r="M47" i="9"/>
  <c r="L47" i="9"/>
  <c r="K47" i="9"/>
  <c r="J47" i="9"/>
  <c r="I47" i="9"/>
  <c r="H47" i="9"/>
  <c r="G47" i="9"/>
  <c r="F47" i="9"/>
  <c r="E47" i="9"/>
  <c r="D47" i="9"/>
  <c r="C47" i="9"/>
  <c r="B47" i="9"/>
  <c r="A47" i="9"/>
  <c r="M46" i="9"/>
  <c r="L46" i="9"/>
  <c r="K46" i="9"/>
  <c r="J46" i="9"/>
  <c r="I46" i="9"/>
  <c r="H46" i="9"/>
  <c r="G46" i="9"/>
  <c r="F46" i="9"/>
  <c r="E46" i="9"/>
  <c r="D46" i="9"/>
  <c r="C46" i="9"/>
  <c r="B46" i="9"/>
  <c r="A46" i="9"/>
  <c r="M45" i="9"/>
  <c r="L45" i="9"/>
  <c r="K45" i="9"/>
  <c r="J45" i="9"/>
  <c r="I45" i="9"/>
  <c r="H45" i="9"/>
  <c r="G45" i="9"/>
  <c r="F45" i="9"/>
  <c r="E45" i="9"/>
  <c r="D45" i="9"/>
  <c r="C45" i="9"/>
  <c r="B45" i="9"/>
  <c r="A45" i="9"/>
  <c r="M44" i="9"/>
  <c r="L44" i="9"/>
  <c r="K44" i="9"/>
  <c r="J44" i="9"/>
  <c r="I44" i="9"/>
  <c r="H44" i="9"/>
  <c r="G44" i="9"/>
  <c r="F44" i="9"/>
  <c r="E44" i="9"/>
  <c r="D44" i="9"/>
  <c r="C44" i="9"/>
  <c r="B44" i="9"/>
  <c r="A44" i="9"/>
  <c r="M43" i="9"/>
  <c r="L43" i="9"/>
  <c r="K43" i="9"/>
  <c r="J43" i="9"/>
  <c r="I43" i="9"/>
  <c r="H43" i="9"/>
  <c r="G43" i="9"/>
  <c r="F43" i="9"/>
  <c r="E43" i="9"/>
  <c r="D43" i="9"/>
  <c r="C43" i="9"/>
  <c r="B43" i="9"/>
  <c r="A43" i="9"/>
  <c r="M42" i="9"/>
  <c r="L42" i="9"/>
  <c r="K42" i="9"/>
  <c r="J42" i="9"/>
  <c r="I42" i="9"/>
  <c r="H42" i="9"/>
  <c r="G42" i="9"/>
  <c r="F42" i="9"/>
  <c r="E42" i="9"/>
  <c r="D42" i="9"/>
  <c r="C42" i="9"/>
  <c r="B42" i="9"/>
  <c r="A42" i="9"/>
  <c r="M41" i="9"/>
  <c r="L41" i="9"/>
  <c r="K41" i="9"/>
  <c r="J41" i="9"/>
  <c r="I41" i="9"/>
  <c r="H41" i="9"/>
  <c r="G41" i="9"/>
  <c r="F41" i="9"/>
  <c r="E41" i="9"/>
  <c r="D41" i="9"/>
  <c r="C41" i="9"/>
  <c r="B41" i="9"/>
  <c r="A41" i="9"/>
  <c r="M40" i="9"/>
  <c r="L40" i="9"/>
  <c r="K40" i="9"/>
  <c r="J40" i="9"/>
  <c r="I40" i="9"/>
  <c r="H40" i="9"/>
  <c r="G40" i="9"/>
  <c r="F40" i="9"/>
  <c r="E40" i="9"/>
  <c r="D40" i="9"/>
  <c r="C40" i="9"/>
  <c r="B40" i="9"/>
  <c r="A40" i="9"/>
  <c r="M39" i="9"/>
  <c r="L39" i="9"/>
  <c r="K39" i="9"/>
  <c r="J39" i="9"/>
  <c r="I39" i="9"/>
  <c r="H39" i="9"/>
  <c r="G39" i="9"/>
  <c r="F39" i="9"/>
  <c r="E39" i="9"/>
  <c r="D39" i="9"/>
  <c r="C39" i="9"/>
  <c r="B39" i="9"/>
  <c r="A39" i="9"/>
  <c r="M38" i="9"/>
  <c r="L38" i="9"/>
  <c r="K38" i="9"/>
  <c r="J38" i="9"/>
  <c r="I38" i="9"/>
  <c r="H38" i="9"/>
  <c r="G38" i="9"/>
  <c r="F38" i="9"/>
  <c r="E38" i="9"/>
  <c r="D38" i="9"/>
  <c r="C38" i="9"/>
  <c r="B38" i="9"/>
  <c r="A38" i="9"/>
  <c r="M37" i="9"/>
  <c r="L37" i="9"/>
  <c r="K37" i="9"/>
  <c r="J37" i="9"/>
  <c r="I37" i="9"/>
  <c r="H37" i="9"/>
  <c r="G37" i="9"/>
  <c r="F37" i="9"/>
  <c r="E37" i="9"/>
  <c r="D37" i="9"/>
  <c r="C37" i="9"/>
  <c r="B37" i="9"/>
  <c r="A37" i="9"/>
  <c r="M36" i="9"/>
  <c r="L36" i="9"/>
  <c r="K36" i="9"/>
  <c r="J36" i="9"/>
  <c r="I36" i="9"/>
  <c r="H36" i="9"/>
  <c r="G36" i="9"/>
  <c r="F36" i="9"/>
  <c r="E36" i="9"/>
  <c r="D36" i="9"/>
  <c r="C36" i="9"/>
  <c r="B36" i="9"/>
  <c r="A36" i="9"/>
  <c r="M35" i="9"/>
  <c r="L35" i="9"/>
  <c r="K35" i="9"/>
  <c r="J35" i="9"/>
  <c r="I35" i="9"/>
  <c r="H35" i="9"/>
  <c r="G35" i="9"/>
  <c r="F35" i="9"/>
  <c r="E35" i="9"/>
  <c r="D35" i="9"/>
  <c r="C35" i="9"/>
  <c r="B35" i="9"/>
  <c r="A35" i="9"/>
  <c r="M34" i="9"/>
  <c r="L34" i="9"/>
  <c r="K34" i="9"/>
  <c r="J34" i="9"/>
  <c r="I34" i="9"/>
  <c r="H34" i="9"/>
  <c r="G34" i="9"/>
  <c r="F34" i="9"/>
  <c r="E34" i="9"/>
  <c r="D34" i="9"/>
  <c r="C34" i="9"/>
  <c r="B34" i="9"/>
  <c r="A34" i="9"/>
  <c r="M33" i="9"/>
  <c r="L33" i="9"/>
  <c r="K33" i="9"/>
  <c r="J33" i="9"/>
  <c r="I33" i="9"/>
  <c r="H33" i="9"/>
  <c r="G33" i="9"/>
  <c r="F33" i="9"/>
  <c r="E33" i="9"/>
  <c r="D33" i="9"/>
  <c r="C33" i="9"/>
  <c r="B33" i="9"/>
  <c r="A33" i="9"/>
  <c r="M32" i="9"/>
  <c r="L32" i="9"/>
  <c r="K32" i="9"/>
  <c r="J32" i="9"/>
  <c r="I32" i="9"/>
  <c r="H32" i="9"/>
  <c r="G32" i="9"/>
  <c r="F32" i="9"/>
  <c r="E32" i="9"/>
  <c r="D32" i="9"/>
  <c r="C32" i="9"/>
  <c r="B32" i="9"/>
  <c r="A32" i="9"/>
  <c r="M31" i="9"/>
  <c r="L31" i="9"/>
  <c r="K31" i="9"/>
  <c r="J31" i="9"/>
  <c r="I31" i="9"/>
  <c r="H31" i="9"/>
  <c r="G31" i="9"/>
  <c r="F31" i="9"/>
  <c r="E31" i="9"/>
  <c r="D31" i="9"/>
  <c r="C31" i="9"/>
  <c r="B31" i="9"/>
  <c r="A31" i="9"/>
  <c r="M30" i="9"/>
  <c r="L30" i="9"/>
  <c r="K30" i="9"/>
  <c r="J30" i="9"/>
  <c r="I30" i="9"/>
  <c r="H30" i="9"/>
  <c r="G30" i="9"/>
  <c r="F30" i="9"/>
  <c r="E30" i="9"/>
  <c r="D30" i="9"/>
  <c r="C30" i="9"/>
  <c r="B30" i="9"/>
  <c r="A30" i="9"/>
  <c r="M29" i="9"/>
  <c r="L29" i="9"/>
  <c r="K29" i="9"/>
  <c r="J29" i="9"/>
  <c r="I29" i="9"/>
  <c r="H29" i="9"/>
  <c r="G29" i="9"/>
  <c r="F29" i="9"/>
  <c r="E29" i="9"/>
  <c r="D29" i="9"/>
  <c r="C29" i="9"/>
  <c r="B29" i="9"/>
  <c r="A29" i="9"/>
  <c r="M28" i="9"/>
  <c r="L28" i="9"/>
  <c r="K28" i="9"/>
  <c r="J28" i="9"/>
  <c r="I28" i="9"/>
  <c r="H28" i="9"/>
  <c r="G28" i="9"/>
  <c r="F28" i="9"/>
  <c r="E28" i="9"/>
  <c r="D28" i="9"/>
  <c r="C28" i="9"/>
  <c r="B28" i="9"/>
  <c r="A28" i="9"/>
  <c r="M27" i="9"/>
  <c r="L27" i="9"/>
  <c r="K27" i="9"/>
  <c r="J27" i="9"/>
  <c r="I27" i="9"/>
  <c r="H27" i="9"/>
  <c r="G27" i="9"/>
  <c r="F27" i="9"/>
  <c r="E27" i="9"/>
  <c r="D27" i="9"/>
  <c r="C27" i="9"/>
  <c r="B27" i="9"/>
  <c r="A27" i="9"/>
  <c r="M26" i="9"/>
  <c r="L26" i="9"/>
  <c r="K26" i="9"/>
  <c r="J26" i="9"/>
  <c r="I26" i="9"/>
  <c r="H26" i="9"/>
  <c r="G26" i="9"/>
  <c r="F26" i="9"/>
  <c r="E26" i="9"/>
  <c r="D26" i="9"/>
  <c r="C26" i="9"/>
  <c r="B26" i="9"/>
  <c r="A26" i="9"/>
  <c r="M25" i="9"/>
  <c r="L25" i="9"/>
  <c r="K25" i="9"/>
  <c r="J25" i="9"/>
  <c r="I25" i="9"/>
  <c r="H25" i="9"/>
  <c r="G25" i="9"/>
  <c r="F25" i="9"/>
  <c r="E25" i="9"/>
  <c r="D25" i="9"/>
  <c r="C25" i="9"/>
  <c r="B25" i="9"/>
  <c r="A25" i="9"/>
  <c r="M24" i="9"/>
  <c r="L24" i="9"/>
  <c r="K24" i="9"/>
  <c r="J24" i="9"/>
  <c r="I24" i="9"/>
  <c r="H24" i="9"/>
  <c r="G24" i="9"/>
  <c r="F24" i="9"/>
  <c r="E24" i="9"/>
  <c r="D24" i="9"/>
  <c r="C24" i="9"/>
  <c r="B24" i="9"/>
  <c r="A24" i="9"/>
  <c r="M23" i="9"/>
  <c r="L23" i="9"/>
  <c r="K23" i="9"/>
  <c r="J23" i="9"/>
  <c r="I23" i="9"/>
  <c r="H23" i="9"/>
  <c r="G23" i="9"/>
  <c r="F23" i="9"/>
  <c r="E23" i="9"/>
  <c r="D23" i="9"/>
  <c r="C23" i="9"/>
  <c r="B23" i="9"/>
  <c r="A23" i="9"/>
  <c r="M22" i="9"/>
  <c r="L22" i="9"/>
  <c r="K22" i="9"/>
  <c r="J22" i="9"/>
  <c r="I22" i="9"/>
  <c r="H22" i="9"/>
  <c r="G22" i="9"/>
  <c r="F22" i="9"/>
  <c r="E22" i="9"/>
  <c r="D22" i="9"/>
  <c r="C22" i="9"/>
  <c r="B22" i="9"/>
  <c r="A22" i="9"/>
  <c r="M21" i="9"/>
  <c r="L21" i="9"/>
  <c r="K21" i="9"/>
  <c r="J21" i="9"/>
  <c r="I21" i="9"/>
  <c r="H21" i="9"/>
  <c r="G21" i="9"/>
  <c r="F21" i="9"/>
  <c r="E21" i="9"/>
  <c r="D21" i="9"/>
  <c r="C21" i="9"/>
  <c r="B21" i="9"/>
  <c r="A21" i="9"/>
  <c r="M20" i="9"/>
  <c r="L20" i="9"/>
  <c r="K20" i="9"/>
  <c r="J20" i="9"/>
  <c r="I20" i="9"/>
  <c r="H20" i="9"/>
  <c r="G20" i="9"/>
  <c r="F20" i="9"/>
  <c r="E20" i="9"/>
  <c r="D20" i="9"/>
  <c r="C20" i="9"/>
  <c r="B20" i="9"/>
  <c r="A20" i="9"/>
  <c r="M19" i="9"/>
  <c r="L19" i="9"/>
  <c r="K19" i="9"/>
  <c r="J19" i="9"/>
  <c r="I19" i="9"/>
  <c r="H19" i="9"/>
  <c r="G19" i="9"/>
  <c r="F19" i="9"/>
  <c r="E19" i="9"/>
  <c r="D19" i="9"/>
  <c r="C19" i="9"/>
  <c r="B19" i="9"/>
  <c r="A19" i="9"/>
  <c r="M18" i="9"/>
  <c r="L18" i="9"/>
  <c r="K18" i="9"/>
  <c r="J18" i="9"/>
  <c r="I18" i="9"/>
  <c r="H18" i="9"/>
  <c r="G18" i="9"/>
  <c r="F18" i="9"/>
  <c r="E18" i="9"/>
  <c r="D18" i="9"/>
  <c r="C18" i="9"/>
  <c r="B18" i="9"/>
  <c r="A18" i="9"/>
  <c r="M17" i="9"/>
  <c r="L17" i="9"/>
  <c r="K17" i="9"/>
  <c r="J17" i="9"/>
  <c r="I17" i="9"/>
  <c r="H17" i="9"/>
  <c r="G17" i="9"/>
  <c r="F17" i="9"/>
  <c r="E17" i="9"/>
  <c r="D17" i="9"/>
  <c r="C17" i="9"/>
  <c r="B17" i="9"/>
  <c r="A17" i="9"/>
  <c r="M16" i="9"/>
  <c r="L16" i="9"/>
  <c r="K16" i="9"/>
  <c r="J16" i="9"/>
  <c r="I16" i="9"/>
  <c r="H16" i="9"/>
  <c r="G16" i="9"/>
  <c r="F16" i="9"/>
  <c r="E16" i="9"/>
  <c r="D16" i="9"/>
  <c r="C16" i="9"/>
  <c r="B16" i="9"/>
  <c r="A16" i="9"/>
  <c r="M15" i="9"/>
  <c r="L15" i="9"/>
  <c r="K15" i="9"/>
  <c r="J15" i="9"/>
  <c r="I15" i="9"/>
  <c r="H15" i="9"/>
  <c r="G15" i="9"/>
  <c r="F15" i="9"/>
  <c r="E15" i="9"/>
  <c r="D15" i="9"/>
  <c r="C15" i="9"/>
  <c r="B15" i="9"/>
  <c r="A15" i="9"/>
  <c r="M14" i="9"/>
  <c r="L14" i="9"/>
  <c r="K14" i="9"/>
  <c r="J14" i="9"/>
  <c r="I14" i="9"/>
  <c r="H14" i="9"/>
  <c r="G14" i="9"/>
  <c r="F14" i="9"/>
  <c r="E14" i="9"/>
  <c r="D14" i="9"/>
  <c r="C14" i="9"/>
  <c r="B14" i="9"/>
  <c r="A14" i="9"/>
  <c r="M13" i="9"/>
  <c r="L13" i="9"/>
  <c r="K13" i="9"/>
  <c r="J13" i="9"/>
  <c r="I13" i="9"/>
  <c r="H13" i="9"/>
  <c r="G13" i="9"/>
  <c r="F13" i="9"/>
  <c r="E13" i="9"/>
  <c r="D13" i="9"/>
  <c r="C13" i="9"/>
  <c r="B13" i="9"/>
  <c r="A13" i="9"/>
  <c r="M12" i="9"/>
  <c r="L12" i="9"/>
  <c r="K12" i="9"/>
  <c r="J12" i="9"/>
  <c r="I12" i="9"/>
  <c r="H12" i="9"/>
  <c r="G12" i="9"/>
  <c r="F12" i="9"/>
  <c r="E12" i="9"/>
  <c r="D12" i="9"/>
  <c r="C12" i="9"/>
  <c r="B12" i="9"/>
  <c r="A12" i="9"/>
  <c r="M11" i="9"/>
  <c r="L11" i="9"/>
  <c r="K11" i="9"/>
  <c r="J11" i="9"/>
  <c r="I11" i="9"/>
  <c r="H11" i="9"/>
  <c r="G11" i="9"/>
  <c r="F11" i="9"/>
  <c r="E11" i="9"/>
  <c r="D11" i="9"/>
  <c r="C11" i="9"/>
  <c r="B11" i="9"/>
  <c r="A11" i="9"/>
  <c r="M10" i="9"/>
  <c r="L10" i="9"/>
  <c r="K10" i="9"/>
  <c r="J10" i="9"/>
  <c r="I10" i="9"/>
  <c r="H10" i="9"/>
  <c r="G10" i="9"/>
  <c r="F10" i="9"/>
  <c r="E10" i="9"/>
  <c r="D10" i="9"/>
  <c r="C10" i="9"/>
  <c r="B10" i="9"/>
  <c r="A10" i="9"/>
  <c r="M9" i="9"/>
  <c r="L9" i="9"/>
  <c r="K9" i="9"/>
  <c r="J9" i="9"/>
  <c r="I9" i="9"/>
  <c r="H9" i="9"/>
  <c r="G9" i="9"/>
  <c r="F9" i="9"/>
  <c r="E9" i="9"/>
  <c r="D9" i="9"/>
  <c r="C9" i="9"/>
  <c r="B9" i="9"/>
  <c r="A9" i="9"/>
  <c r="M8" i="9"/>
  <c r="L8" i="9"/>
  <c r="K8" i="9"/>
  <c r="J8" i="9"/>
  <c r="I8" i="9"/>
  <c r="H8" i="9"/>
  <c r="G8" i="9"/>
  <c r="F8" i="9"/>
  <c r="E8" i="9"/>
  <c r="D8" i="9"/>
  <c r="C8" i="9"/>
  <c r="B8" i="9"/>
  <c r="A8" i="9"/>
  <c r="M7" i="9"/>
  <c r="L7" i="9"/>
  <c r="K7" i="9"/>
  <c r="J7" i="9"/>
  <c r="I7" i="9"/>
  <c r="H7" i="9"/>
  <c r="G7" i="9"/>
  <c r="F7" i="9"/>
  <c r="E7" i="9"/>
  <c r="D7" i="9"/>
  <c r="C7" i="9"/>
  <c r="B7" i="9"/>
  <c r="A7" i="9"/>
  <c r="M6" i="9"/>
  <c r="L6" i="9"/>
  <c r="K6" i="9"/>
  <c r="J6" i="9"/>
  <c r="I6" i="9"/>
  <c r="H6" i="9"/>
  <c r="G6" i="9"/>
  <c r="F6" i="9"/>
  <c r="E6" i="9"/>
  <c r="D6" i="9"/>
  <c r="C6" i="9"/>
  <c r="B6" i="9"/>
  <c r="A6" i="9"/>
  <c r="M5" i="9"/>
  <c r="L5" i="9"/>
  <c r="K5" i="9"/>
  <c r="J5" i="9"/>
  <c r="I5" i="9"/>
  <c r="H5" i="9"/>
  <c r="G5" i="9"/>
  <c r="F5" i="9"/>
  <c r="E5" i="9"/>
  <c r="D5" i="9"/>
  <c r="C5" i="9"/>
  <c r="B5" i="9"/>
  <c r="A5" i="9"/>
  <c r="M4" i="9"/>
  <c r="L4" i="9"/>
  <c r="K4" i="9"/>
  <c r="J4" i="9"/>
  <c r="I4" i="9"/>
  <c r="H4" i="9"/>
  <c r="G4" i="9"/>
  <c r="F4" i="9"/>
  <c r="E4" i="9"/>
  <c r="D4" i="9"/>
  <c r="C4" i="9"/>
  <c r="B4" i="9"/>
  <c r="A4" i="9"/>
  <c r="M3" i="9"/>
  <c r="L3" i="9"/>
  <c r="K3" i="9"/>
  <c r="J3" i="9"/>
  <c r="I3" i="9"/>
  <c r="H3" i="9"/>
  <c r="G3" i="9"/>
  <c r="F3" i="9"/>
  <c r="E3" i="9"/>
  <c r="D3" i="9"/>
  <c r="C3" i="9"/>
  <c r="B3" i="9"/>
  <c r="A3" i="9"/>
  <c r="M25" i="12"/>
  <c r="L25" i="12"/>
  <c r="K25" i="12"/>
  <c r="J25" i="12"/>
  <c r="I25" i="12"/>
  <c r="H25" i="12"/>
  <c r="G25" i="12"/>
  <c r="F25" i="12"/>
  <c r="E25" i="12"/>
  <c r="D25" i="12"/>
  <c r="C25" i="12"/>
  <c r="B25" i="12"/>
  <c r="A25" i="12"/>
  <c r="M24" i="12"/>
  <c r="L24" i="12"/>
  <c r="K24" i="12"/>
  <c r="J24" i="12"/>
  <c r="I24" i="12"/>
  <c r="H24" i="12"/>
  <c r="G24" i="12"/>
  <c r="F24" i="12"/>
  <c r="E24" i="12"/>
  <c r="D24" i="12"/>
  <c r="C24" i="12"/>
  <c r="B24" i="12"/>
  <c r="A24" i="12"/>
  <c r="M23" i="12"/>
  <c r="L23" i="12"/>
  <c r="K23" i="12"/>
  <c r="J23" i="12"/>
  <c r="I23" i="12"/>
  <c r="H23" i="12"/>
  <c r="G23" i="12"/>
  <c r="F23" i="12"/>
  <c r="E23" i="12"/>
  <c r="D23" i="12"/>
  <c r="C23" i="12"/>
  <c r="B23" i="12"/>
  <c r="A23" i="12"/>
  <c r="M22" i="12"/>
  <c r="L22" i="12"/>
  <c r="K22" i="12"/>
  <c r="J22" i="12"/>
  <c r="I22" i="12"/>
  <c r="H22" i="12"/>
  <c r="G22" i="12"/>
  <c r="F22" i="12"/>
  <c r="E22" i="12"/>
  <c r="D22" i="12"/>
  <c r="C22" i="12"/>
  <c r="B22" i="12"/>
  <c r="A22" i="12"/>
  <c r="M21" i="12"/>
  <c r="L21" i="12"/>
  <c r="K21" i="12"/>
  <c r="J21" i="12"/>
  <c r="I21" i="12"/>
  <c r="H21" i="12"/>
  <c r="G21" i="12"/>
  <c r="F21" i="12"/>
  <c r="E21" i="12"/>
  <c r="D21" i="12"/>
  <c r="C21" i="12"/>
  <c r="B21" i="12"/>
  <c r="A21" i="12"/>
  <c r="M20" i="12"/>
  <c r="L20" i="12"/>
  <c r="K20" i="12"/>
  <c r="J20" i="12"/>
  <c r="I20" i="12"/>
  <c r="H20" i="12"/>
  <c r="G20" i="12"/>
  <c r="F20" i="12"/>
  <c r="E20" i="12"/>
  <c r="D20" i="12"/>
  <c r="C20" i="12"/>
  <c r="B20" i="12"/>
  <c r="A20" i="12"/>
  <c r="M19" i="12"/>
  <c r="L19" i="12"/>
  <c r="K19" i="12"/>
  <c r="J19" i="12"/>
  <c r="I19" i="12"/>
  <c r="H19" i="12"/>
  <c r="G19" i="12"/>
  <c r="F19" i="12"/>
  <c r="E19" i="12"/>
  <c r="D19" i="12"/>
  <c r="C19" i="12"/>
  <c r="B19" i="12"/>
  <c r="A19" i="12"/>
  <c r="M18" i="12"/>
  <c r="L18" i="12"/>
  <c r="K18" i="12"/>
  <c r="J18" i="12"/>
  <c r="I18" i="12"/>
  <c r="H18" i="12"/>
  <c r="G18" i="12"/>
  <c r="F18" i="12"/>
  <c r="E18" i="12"/>
  <c r="D18" i="12"/>
  <c r="C18" i="12"/>
  <c r="B18" i="12"/>
  <c r="A18" i="12"/>
  <c r="M17" i="12"/>
  <c r="L17" i="12"/>
  <c r="K17" i="12"/>
  <c r="J17" i="12"/>
  <c r="I17" i="12"/>
  <c r="H17" i="12"/>
  <c r="G17" i="12"/>
  <c r="F17" i="12"/>
  <c r="E17" i="12"/>
  <c r="D17" i="12"/>
  <c r="C17" i="12"/>
  <c r="B17" i="12"/>
  <c r="A17" i="12"/>
  <c r="M16" i="12"/>
  <c r="L16" i="12"/>
  <c r="K16" i="12"/>
  <c r="J16" i="12"/>
  <c r="I16" i="12"/>
  <c r="H16" i="12"/>
  <c r="G16" i="12"/>
  <c r="F16" i="12"/>
  <c r="E16" i="12"/>
  <c r="D16" i="12"/>
  <c r="C16" i="12"/>
  <c r="B16" i="12"/>
  <c r="A16" i="12"/>
  <c r="M15" i="12"/>
  <c r="L15" i="12"/>
  <c r="K15" i="12"/>
  <c r="J15" i="12"/>
  <c r="I15" i="12"/>
  <c r="H15" i="12"/>
  <c r="G15" i="12"/>
  <c r="F15" i="12"/>
  <c r="E15" i="12"/>
  <c r="D15" i="12"/>
  <c r="C15" i="12"/>
  <c r="B15" i="12"/>
  <c r="A15" i="12"/>
  <c r="M14" i="12"/>
  <c r="L14" i="12"/>
  <c r="K14" i="12"/>
  <c r="J14" i="12"/>
  <c r="I14" i="12"/>
  <c r="H14" i="12"/>
  <c r="G14" i="12"/>
  <c r="F14" i="12"/>
  <c r="E14" i="12"/>
  <c r="D14" i="12"/>
  <c r="C14" i="12"/>
  <c r="B14" i="12"/>
  <c r="A14" i="12"/>
  <c r="M13" i="12"/>
  <c r="L13" i="12"/>
  <c r="K13" i="12"/>
  <c r="J13" i="12"/>
  <c r="I13" i="12"/>
  <c r="H13" i="12"/>
  <c r="G13" i="12"/>
  <c r="F13" i="12"/>
  <c r="E13" i="12"/>
  <c r="D13" i="12"/>
  <c r="C13" i="12"/>
  <c r="B13" i="12"/>
  <c r="A13" i="12"/>
  <c r="M12" i="12"/>
  <c r="L12" i="12"/>
  <c r="K12" i="12"/>
  <c r="J12" i="12"/>
  <c r="I12" i="12"/>
  <c r="H12" i="12"/>
  <c r="G12" i="12"/>
  <c r="F12" i="12"/>
  <c r="E12" i="12"/>
  <c r="D12" i="12"/>
  <c r="C12" i="12"/>
  <c r="B12" i="12"/>
  <c r="A12" i="12"/>
  <c r="M11" i="12"/>
  <c r="L11" i="12"/>
  <c r="K11" i="12"/>
  <c r="J11" i="12"/>
  <c r="I11" i="12"/>
  <c r="H11" i="12"/>
  <c r="G11" i="12"/>
  <c r="F11" i="12"/>
  <c r="E11" i="12"/>
  <c r="D11" i="12"/>
  <c r="C11" i="12"/>
  <c r="B11" i="12"/>
  <c r="A11" i="12"/>
  <c r="M10" i="12"/>
  <c r="L10" i="12"/>
  <c r="K10" i="12"/>
  <c r="J10" i="12"/>
  <c r="I10" i="12"/>
  <c r="H10" i="12"/>
  <c r="G10" i="12"/>
  <c r="F10" i="12"/>
  <c r="E10" i="12"/>
  <c r="D10" i="12"/>
  <c r="C10" i="12"/>
  <c r="B10" i="12"/>
  <c r="A10" i="12"/>
  <c r="M9" i="12"/>
  <c r="L9" i="12"/>
  <c r="K9" i="12"/>
  <c r="J9" i="12"/>
  <c r="I9" i="12"/>
  <c r="H9" i="12"/>
  <c r="G9" i="12"/>
  <c r="F9" i="12"/>
  <c r="E9" i="12"/>
  <c r="D9" i="12"/>
  <c r="C9" i="12"/>
  <c r="B9" i="12"/>
  <c r="A9" i="12"/>
  <c r="M8" i="12"/>
  <c r="L8" i="12"/>
  <c r="K8" i="12"/>
  <c r="J8" i="12"/>
  <c r="I8" i="12"/>
  <c r="H8" i="12"/>
  <c r="G8" i="12"/>
  <c r="F8" i="12"/>
  <c r="E8" i="12"/>
  <c r="D8" i="12"/>
  <c r="C8" i="12"/>
  <c r="B8" i="12"/>
  <c r="A8" i="12"/>
  <c r="M7" i="12"/>
  <c r="L7" i="12"/>
  <c r="K7" i="12"/>
  <c r="J7" i="12"/>
  <c r="I7" i="12"/>
  <c r="H7" i="12"/>
  <c r="G7" i="12"/>
  <c r="F7" i="12"/>
  <c r="E7" i="12"/>
  <c r="D7" i="12"/>
  <c r="C7" i="12"/>
  <c r="B7" i="12"/>
  <c r="A7" i="12"/>
  <c r="M6" i="12"/>
  <c r="L6" i="12"/>
  <c r="K6" i="12"/>
  <c r="J6" i="12"/>
  <c r="I6" i="12"/>
  <c r="H6" i="12"/>
  <c r="G6" i="12"/>
  <c r="F6" i="12"/>
  <c r="E6" i="12"/>
  <c r="D6" i="12"/>
  <c r="C6" i="12"/>
  <c r="B6" i="12"/>
  <c r="A6" i="12"/>
  <c r="M5" i="12"/>
  <c r="L5" i="12"/>
  <c r="K5" i="12"/>
  <c r="J5" i="12"/>
  <c r="I5" i="12"/>
  <c r="H5" i="12"/>
  <c r="G5" i="12"/>
  <c r="F5" i="12"/>
  <c r="E5" i="12"/>
  <c r="D5" i="12"/>
  <c r="C5" i="12"/>
  <c r="B5" i="12"/>
  <c r="A5" i="12"/>
  <c r="M4" i="12"/>
  <c r="L4" i="12"/>
  <c r="K4" i="12"/>
  <c r="J4" i="12"/>
  <c r="I4" i="12"/>
  <c r="H4" i="12"/>
  <c r="G4" i="12"/>
  <c r="F4" i="12"/>
  <c r="E4" i="12"/>
  <c r="D4" i="12"/>
  <c r="C4" i="12"/>
  <c r="B4" i="12"/>
  <c r="A4" i="12"/>
  <c r="M3" i="12"/>
  <c r="L3" i="12"/>
  <c r="K3" i="12"/>
  <c r="J3" i="12"/>
  <c r="I3" i="12"/>
  <c r="H3" i="12"/>
  <c r="G3" i="12"/>
  <c r="F3" i="12"/>
  <c r="E3" i="12"/>
  <c r="D3" i="12"/>
  <c r="C3" i="12"/>
  <c r="B3" i="12"/>
  <c r="A3" i="12"/>
  <c r="M91" i="3"/>
  <c r="L91" i="3"/>
  <c r="K91" i="3"/>
  <c r="J91" i="3"/>
  <c r="I91" i="3"/>
  <c r="H91" i="3"/>
  <c r="G91" i="3"/>
  <c r="F91" i="3"/>
  <c r="E91" i="3"/>
  <c r="D91" i="3"/>
  <c r="C91" i="3"/>
  <c r="B91" i="3"/>
  <c r="A91" i="3"/>
  <c r="M90" i="3"/>
  <c r="L90" i="3"/>
  <c r="K90" i="3"/>
  <c r="J90" i="3"/>
  <c r="I90" i="3"/>
  <c r="H90" i="3"/>
  <c r="G90" i="3"/>
  <c r="F90" i="3"/>
  <c r="E90" i="3"/>
  <c r="D90" i="3"/>
  <c r="C90" i="3"/>
  <c r="B90" i="3"/>
  <c r="A90" i="3"/>
  <c r="M89" i="3"/>
  <c r="L89" i="3"/>
  <c r="K89" i="3"/>
  <c r="J89" i="3"/>
  <c r="I89" i="3"/>
  <c r="H89" i="3"/>
  <c r="G89" i="3"/>
  <c r="F89" i="3"/>
  <c r="E89" i="3"/>
  <c r="D89" i="3"/>
  <c r="C89" i="3"/>
  <c r="B89" i="3"/>
  <c r="A89" i="3"/>
  <c r="M88" i="3"/>
  <c r="L88" i="3"/>
  <c r="K88" i="3"/>
  <c r="J88" i="3"/>
  <c r="I88" i="3"/>
  <c r="H88" i="3"/>
  <c r="G88" i="3"/>
  <c r="F88" i="3"/>
  <c r="E88" i="3"/>
  <c r="D88" i="3"/>
  <c r="C88" i="3"/>
  <c r="B88" i="3"/>
  <c r="A88" i="3"/>
  <c r="M87" i="3"/>
  <c r="L87" i="3"/>
  <c r="K87" i="3"/>
  <c r="J87" i="3"/>
  <c r="I87" i="3"/>
  <c r="H87" i="3"/>
  <c r="G87" i="3"/>
  <c r="F87" i="3"/>
  <c r="E87" i="3"/>
  <c r="D87" i="3"/>
  <c r="C87" i="3"/>
  <c r="B87" i="3"/>
  <c r="A87" i="3"/>
  <c r="M86" i="3"/>
  <c r="L86" i="3"/>
  <c r="K86" i="3"/>
  <c r="J86" i="3"/>
  <c r="I86" i="3"/>
  <c r="H86" i="3"/>
  <c r="G86" i="3"/>
  <c r="F86" i="3"/>
  <c r="E86" i="3"/>
  <c r="D86" i="3"/>
  <c r="C86" i="3"/>
  <c r="B86" i="3"/>
  <c r="A86" i="3"/>
  <c r="M85" i="3"/>
  <c r="L85" i="3"/>
  <c r="K85" i="3"/>
  <c r="J85" i="3"/>
  <c r="I85" i="3"/>
  <c r="H85" i="3"/>
  <c r="G85" i="3"/>
  <c r="F85" i="3"/>
  <c r="E85" i="3"/>
  <c r="D85" i="3"/>
  <c r="C85" i="3"/>
  <c r="B85" i="3"/>
  <c r="A85" i="3"/>
  <c r="M84" i="3"/>
  <c r="L84" i="3"/>
  <c r="K84" i="3"/>
  <c r="J84" i="3"/>
  <c r="I84" i="3"/>
  <c r="H84" i="3"/>
  <c r="G84" i="3"/>
  <c r="F84" i="3"/>
  <c r="E84" i="3"/>
  <c r="D84" i="3"/>
  <c r="C84" i="3"/>
  <c r="B84" i="3"/>
  <c r="A84" i="3"/>
  <c r="M83" i="3"/>
  <c r="L83" i="3"/>
  <c r="K83" i="3"/>
  <c r="J83" i="3"/>
  <c r="I83" i="3"/>
  <c r="H83" i="3"/>
  <c r="G83" i="3"/>
  <c r="F83" i="3"/>
  <c r="E83" i="3"/>
  <c r="D83" i="3"/>
  <c r="C83" i="3"/>
  <c r="B83" i="3"/>
  <c r="A83" i="3"/>
  <c r="M82" i="3"/>
  <c r="L82" i="3"/>
  <c r="K82" i="3"/>
  <c r="J82" i="3"/>
  <c r="I82" i="3"/>
  <c r="H82" i="3"/>
  <c r="G82" i="3"/>
  <c r="F82" i="3"/>
  <c r="E82" i="3"/>
  <c r="D82" i="3"/>
  <c r="C82" i="3"/>
  <c r="B82" i="3"/>
  <c r="A82" i="3"/>
  <c r="M81" i="3"/>
  <c r="L81" i="3"/>
  <c r="K81" i="3"/>
  <c r="J81" i="3"/>
  <c r="I81" i="3"/>
  <c r="H81" i="3"/>
  <c r="G81" i="3"/>
  <c r="F81" i="3"/>
  <c r="E81" i="3"/>
  <c r="D81" i="3"/>
  <c r="C81" i="3"/>
  <c r="B81" i="3"/>
  <c r="A81" i="3"/>
  <c r="M80" i="3"/>
  <c r="L80" i="3"/>
  <c r="K80" i="3"/>
  <c r="J80" i="3"/>
  <c r="I80" i="3"/>
  <c r="H80" i="3"/>
  <c r="G80" i="3"/>
  <c r="F80" i="3"/>
  <c r="E80" i="3"/>
  <c r="D80" i="3"/>
  <c r="C80" i="3"/>
  <c r="B80" i="3"/>
  <c r="A80" i="3"/>
  <c r="M79" i="3"/>
  <c r="L79" i="3"/>
  <c r="K79" i="3"/>
  <c r="J79" i="3"/>
  <c r="I79" i="3"/>
  <c r="H79" i="3"/>
  <c r="G79" i="3"/>
  <c r="F79" i="3"/>
  <c r="E79" i="3"/>
  <c r="D79" i="3"/>
  <c r="C79" i="3"/>
  <c r="B79" i="3"/>
  <c r="A79" i="3"/>
  <c r="M78" i="3"/>
  <c r="L78" i="3"/>
  <c r="K78" i="3"/>
  <c r="J78" i="3"/>
  <c r="I78" i="3"/>
  <c r="H78" i="3"/>
  <c r="G78" i="3"/>
  <c r="F78" i="3"/>
  <c r="E78" i="3"/>
  <c r="D78" i="3"/>
  <c r="C78" i="3"/>
  <c r="B78" i="3"/>
  <c r="A78" i="3"/>
  <c r="M77" i="3"/>
  <c r="L77" i="3"/>
  <c r="K77" i="3"/>
  <c r="J77" i="3"/>
  <c r="I77" i="3"/>
  <c r="H77" i="3"/>
  <c r="G77" i="3"/>
  <c r="F77" i="3"/>
  <c r="E77" i="3"/>
  <c r="D77" i="3"/>
  <c r="C77" i="3"/>
  <c r="B77" i="3"/>
  <c r="A77" i="3"/>
  <c r="M76" i="3"/>
  <c r="L76" i="3"/>
  <c r="K76" i="3"/>
  <c r="J76" i="3"/>
  <c r="I76" i="3"/>
  <c r="H76" i="3"/>
  <c r="G76" i="3"/>
  <c r="F76" i="3"/>
  <c r="E76" i="3"/>
  <c r="D76" i="3"/>
  <c r="C76" i="3"/>
  <c r="B76" i="3"/>
  <c r="A76" i="3"/>
  <c r="M75" i="3"/>
  <c r="L75" i="3"/>
  <c r="K75" i="3"/>
  <c r="J75" i="3"/>
  <c r="I75" i="3"/>
  <c r="H75" i="3"/>
  <c r="G75" i="3"/>
  <c r="F75" i="3"/>
  <c r="E75" i="3"/>
  <c r="D75" i="3"/>
  <c r="C75" i="3"/>
  <c r="B75" i="3"/>
  <c r="A75" i="3"/>
  <c r="M74" i="3"/>
  <c r="L74" i="3"/>
  <c r="K74" i="3"/>
  <c r="J74" i="3"/>
  <c r="I74" i="3"/>
  <c r="H74" i="3"/>
  <c r="G74" i="3"/>
  <c r="F74" i="3"/>
  <c r="E74" i="3"/>
  <c r="D74" i="3"/>
  <c r="C74" i="3"/>
  <c r="B74" i="3"/>
  <c r="A74" i="3"/>
  <c r="M73" i="3"/>
  <c r="L73" i="3"/>
  <c r="K73" i="3"/>
  <c r="J73" i="3"/>
  <c r="I73" i="3"/>
  <c r="H73" i="3"/>
  <c r="G73" i="3"/>
  <c r="F73" i="3"/>
  <c r="E73" i="3"/>
  <c r="D73" i="3"/>
  <c r="C73" i="3"/>
  <c r="B73" i="3"/>
  <c r="A73" i="3"/>
  <c r="M72" i="3"/>
  <c r="L72" i="3"/>
  <c r="K72" i="3"/>
  <c r="J72" i="3"/>
  <c r="I72" i="3"/>
  <c r="H72" i="3"/>
  <c r="G72" i="3"/>
  <c r="F72" i="3"/>
  <c r="E72" i="3"/>
  <c r="D72" i="3"/>
  <c r="C72" i="3"/>
  <c r="B72" i="3"/>
  <c r="A72" i="3"/>
  <c r="M71" i="3"/>
  <c r="L71" i="3"/>
  <c r="K71" i="3"/>
  <c r="J71" i="3"/>
  <c r="I71" i="3"/>
  <c r="H71" i="3"/>
  <c r="G71" i="3"/>
  <c r="F71" i="3"/>
  <c r="E71" i="3"/>
  <c r="D71" i="3"/>
  <c r="C71" i="3"/>
  <c r="B71" i="3"/>
  <c r="A71" i="3"/>
  <c r="M70" i="3"/>
  <c r="L70" i="3"/>
  <c r="K70" i="3"/>
  <c r="J70" i="3"/>
  <c r="I70" i="3"/>
  <c r="H70" i="3"/>
  <c r="G70" i="3"/>
  <c r="F70" i="3"/>
  <c r="E70" i="3"/>
  <c r="D70" i="3"/>
  <c r="C70" i="3"/>
  <c r="B70" i="3"/>
  <c r="A70" i="3"/>
  <c r="M69" i="3"/>
  <c r="L69" i="3"/>
  <c r="K69" i="3"/>
  <c r="J69" i="3"/>
  <c r="I69" i="3"/>
  <c r="H69" i="3"/>
  <c r="G69" i="3"/>
  <c r="F69" i="3"/>
  <c r="E69" i="3"/>
  <c r="D69" i="3"/>
  <c r="C69" i="3"/>
  <c r="B69" i="3"/>
  <c r="A69" i="3"/>
  <c r="M68" i="3"/>
  <c r="L68" i="3"/>
  <c r="K68" i="3"/>
  <c r="J68" i="3"/>
  <c r="I68" i="3"/>
  <c r="H68" i="3"/>
  <c r="G68" i="3"/>
  <c r="F68" i="3"/>
  <c r="E68" i="3"/>
  <c r="D68" i="3"/>
  <c r="C68" i="3"/>
  <c r="B68" i="3"/>
  <c r="A68" i="3"/>
  <c r="M67" i="3"/>
  <c r="L67" i="3"/>
  <c r="K67" i="3"/>
  <c r="J67" i="3"/>
  <c r="I67" i="3"/>
  <c r="H67" i="3"/>
  <c r="G67" i="3"/>
  <c r="F67" i="3"/>
  <c r="E67" i="3"/>
  <c r="D67" i="3"/>
  <c r="C67" i="3"/>
  <c r="B67" i="3"/>
  <c r="A67" i="3"/>
  <c r="M66" i="3"/>
  <c r="L66" i="3"/>
  <c r="K66" i="3"/>
  <c r="J66" i="3"/>
  <c r="I66" i="3"/>
  <c r="H66" i="3"/>
  <c r="G66" i="3"/>
  <c r="F66" i="3"/>
  <c r="E66" i="3"/>
  <c r="D66" i="3"/>
  <c r="C66" i="3"/>
  <c r="B66" i="3"/>
  <c r="A66" i="3"/>
  <c r="M65" i="3"/>
  <c r="L65" i="3"/>
  <c r="K65" i="3"/>
  <c r="J65" i="3"/>
  <c r="I65" i="3"/>
  <c r="H65" i="3"/>
  <c r="G65" i="3"/>
  <c r="F65" i="3"/>
  <c r="E65" i="3"/>
  <c r="D65" i="3"/>
  <c r="C65" i="3"/>
  <c r="B65" i="3"/>
  <c r="A65" i="3"/>
  <c r="M64" i="3"/>
  <c r="L64" i="3"/>
  <c r="K64" i="3"/>
  <c r="J64" i="3"/>
  <c r="I64" i="3"/>
  <c r="H64" i="3"/>
  <c r="G64" i="3"/>
  <c r="F64" i="3"/>
  <c r="E64" i="3"/>
  <c r="D64" i="3"/>
  <c r="C64" i="3"/>
  <c r="B64" i="3"/>
  <c r="A64" i="3"/>
  <c r="M63" i="3"/>
  <c r="L63" i="3"/>
  <c r="K63" i="3"/>
  <c r="J63" i="3"/>
  <c r="I63" i="3"/>
  <c r="H63" i="3"/>
  <c r="G63" i="3"/>
  <c r="F63" i="3"/>
  <c r="E63" i="3"/>
  <c r="D63" i="3"/>
  <c r="C63" i="3"/>
  <c r="B63" i="3"/>
  <c r="A63" i="3"/>
  <c r="M62" i="3"/>
  <c r="L62" i="3"/>
  <c r="K62" i="3"/>
  <c r="J62" i="3"/>
  <c r="I62" i="3"/>
  <c r="H62" i="3"/>
  <c r="G62" i="3"/>
  <c r="F62" i="3"/>
  <c r="E62" i="3"/>
  <c r="D62" i="3"/>
  <c r="C62" i="3"/>
  <c r="B62" i="3"/>
  <c r="A62" i="3"/>
  <c r="M61" i="3"/>
  <c r="L61" i="3"/>
  <c r="K61" i="3"/>
  <c r="J61" i="3"/>
  <c r="I61" i="3"/>
  <c r="H61" i="3"/>
  <c r="G61" i="3"/>
  <c r="F61" i="3"/>
  <c r="E61" i="3"/>
  <c r="D61" i="3"/>
  <c r="C61" i="3"/>
  <c r="B61" i="3"/>
  <c r="A61" i="3"/>
  <c r="M60" i="3"/>
  <c r="L60" i="3"/>
  <c r="K60" i="3"/>
  <c r="J60" i="3"/>
  <c r="I60" i="3"/>
  <c r="H60" i="3"/>
  <c r="G60" i="3"/>
  <c r="F60" i="3"/>
  <c r="E60" i="3"/>
  <c r="D60" i="3"/>
  <c r="C60" i="3"/>
  <c r="B60" i="3"/>
  <c r="A60" i="3"/>
  <c r="M59" i="3"/>
  <c r="L59" i="3"/>
  <c r="K59" i="3"/>
  <c r="J59" i="3"/>
  <c r="I59" i="3"/>
  <c r="H59" i="3"/>
  <c r="G59" i="3"/>
  <c r="F59" i="3"/>
  <c r="E59" i="3"/>
  <c r="D59" i="3"/>
  <c r="C59" i="3"/>
  <c r="B59" i="3"/>
  <c r="A59" i="3"/>
  <c r="M58" i="3"/>
  <c r="L58" i="3"/>
  <c r="K58" i="3"/>
  <c r="J58" i="3"/>
  <c r="I58" i="3"/>
  <c r="H58" i="3"/>
  <c r="G58" i="3"/>
  <c r="F58" i="3"/>
  <c r="E58" i="3"/>
  <c r="D58" i="3"/>
  <c r="C58" i="3"/>
  <c r="B58" i="3"/>
  <c r="A58" i="3"/>
  <c r="M57" i="3"/>
  <c r="L57" i="3"/>
  <c r="K57" i="3"/>
  <c r="J57" i="3"/>
  <c r="I57" i="3"/>
  <c r="H57" i="3"/>
  <c r="G57" i="3"/>
  <c r="F57" i="3"/>
  <c r="E57" i="3"/>
  <c r="D57" i="3"/>
  <c r="C57" i="3"/>
  <c r="B57" i="3"/>
  <c r="A57" i="3"/>
  <c r="M56" i="3"/>
  <c r="L56" i="3"/>
  <c r="K56" i="3"/>
  <c r="J56" i="3"/>
  <c r="I56" i="3"/>
  <c r="H56" i="3"/>
  <c r="G56" i="3"/>
  <c r="F56" i="3"/>
  <c r="E56" i="3"/>
  <c r="D56" i="3"/>
  <c r="C56" i="3"/>
  <c r="B56" i="3"/>
  <c r="A56" i="3"/>
  <c r="M55" i="3"/>
  <c r="L55" i="3"/>
  <c r="K55" i="3"/>
  <c r="J55" i="3"/>
  <c r="I55" i="3"/>
  <c r="H55" i="3"/>
  <c r="G55" i="3"/>
  <c r="F55" i="3"/>
  <c r="E55" i="3"/>
  <c r="D55" i="3"/>
  <c r="C55" i="3"/>
  <c r="B55" i="3"/>
  <c r="A55" i="3"/>
  <c r="M54" i="3"/>
  <c r="L54" i="3"/>
  <c r="K54" i="3"/>
  <c r="J54" i="3"/>
  <c r="I54" i="3"/>
  <c r="H54" i="3"/>
  <c r="G54" i="3"/>
  <c r="F54" i="3"/>
  <c r="E54" i="3"/>
  <c r="D54" i="3"/>
  <c r="C54" i="3"/>
  <c r="B54" i="3"/>
  <c r="A54" i="3"/>
  <c r="M53" i="3"/>
  <c r="L53" i="3"/>
  <c r="K53" i="3"/>
  <c r="J53" i="3"/>
  <c r="I53" i="3"/>
  <c r="H53" i="3"/>
  <c r="G53" i="3"/>
  <c r="F53" i="3"/>
  <c r="E53" i="3"/>
  <c r="D53" i="3"/>
  <c r="C53" i="3"/>
  <c r="B53" i="3"/>
  <c r="A53" i="3"/>
  <c r="M52" i="3"/>
  <c r="L52" i="3"/>
  <c r="K52" i="3"/>
  <c r="J52" i="3"/>
  <c r="I52" i="3"/>
  <c r="H52" i="3"/>
  <c r="G52" i="3"/>
  <c r="F52" i="3"/>
  <c r="E52" i="3"/>
  <c r="D52" i="3"/>
  <c r="C52" i="3"/>
  <c r="B52" i="3"/>
  <c r="A52" i="3"/>
  <c r="M51" i="3"/>
  <c r="L51" i="3"/>
  <c r="K51" i="3"/>
  <c r="J51" i="3"/>
  <c r="I51" i="3"/>
  <c r="H51" i="3"/>
  <c r="G51" i="3"/>
  <c r="F51" i="3"/>
  <c r="E51" i="3"/>
  <c r="D51" i="3"/>
  <c r="C51" i="3"/>
  <c r="B51" i="3"/>
  <c r="A51" i="3"/>
  <c r="M50" i="3"/>
  <c r="L50" i="3"/>
  <c r="K50" i="3"/>
  <c r="J50" i="3"/>
  <c r="I50" i="3"/>
  <c r="H50" i="3"/>
  <c r="G50" i="3"/>
  <c r="F50" i="3"/>
  <c r="E50" i="3"/>
  <c r="D50" i="3"/>
  <c r="C50" i="3"/>
  <c r="B50" i="3"/>
  <c r="A50" i="3"/>
  <c r="M49" i="3"/>
  <c r="L49" i="3"/>
  <c r="K49" i="3"/>
  <c r="J49" i="3"/>
  <c r="I49" i="3"/>
  <c r="H49" i="3"/>
  <c r="G49" i="3"/>
  <c r="F49" i="3"/>
  <c r="E49" i="3"/>
  <c r="D49" i="3"/>
  <c r="C49" i="3"/>
  <c r="B49" i="3"/>
  <c r="A49" i="3"/>
  <c r="M48" i="3"/>
  <c r="L48" i="3"/>
  <c r="K48" i="3"/>
  <c r="J48" i="3"/>
  <c r="I48" i="3"/>
  <c r="H48" i="3"/>
  <c r="G48" i="3"/>
  <c r="F48" i="3"/>
  <c r="E48" i="3"/>
  <c r="D48" i="3"/>
  <c r="C48" i="3"/>
  <c r="B48" i="3"/>
  <c r="A48" i="3"/>
  <c r="M47" i="3"/>
  <c r="L47" i="3"/>
  <c r="K47" i="3"/>
  <c r="J47" i="3"/>
  <c r="I47" i="3"/>
  <c r="H47" i="3"/>
  <c r="G47" i="3"/>
  <c r="F47" i="3"/>
  <c r="E47" i="3"/>
  <c r="D47" i="3"/>
  <c r="C47" i="3"/>
  <c r="B47" i="3"/>
  <c r="A47" i="3"/>
  <c r="M46" i="3"/>
  <c r="L46" i="3"/>
  <c r="K46" i="3"/>
  <c r="J46" i="3"/>
  <c r="I46" i="3"/>
  <c r="H46" i="3"/>
  <c r="G46" i="3"/>
  <c r="F46" i="3"/>
  <c r="E46" i="3"/>
  <c r="D46" i="3"/>
  <c r="C46" i="3"/>
  <c r="B46" i="3"/>
  <c r="A46" i="3"/>
  <c r="M45" i="3"/>
  <c r="L45" i="3"/>
  <c r="K45" i="3"/>
  <c r="J45" i="3"/>
  <c r="I45" i="3"/>
  <c r="H45" i="3"/>
  <c r="G45" i="3"/>
  <c r="F45" i="3"/>
  <c r="E45" i="3"/>
  <c r="D45" i="3"/>
  <c r="C45" i="3"/>
  <c r="B45" i="3"/>
  <c r="A45" i="3"/>
  <c r="M44" i="3"/>
  <c r="L44" i="3"/>
  <c r="K44" i="3"/>
  <c r="J44" i="3"/>
  <c r="I44" i="3"/>
  <c r="H44" i="3"/>
  <c r="G44" i="3"/>
  <c r="F44" i="3"/>
  <c r="E44" i="3"/>
  <c r="D44" i="3"/>
  <c r="C44" i="3"/>
  <c r="B44" i="3"/>
  <c r="A44" i="3"/>
  <c r="M43" i="3"/>
  <c r="L43" i="3"/>
  <c r="K43" i="3"/>
  <c r="J43" i="3"/>
  <c r="I43" i="3"/>
  <c r="H43" i="3"/>
  <c r="G43" i="3"/>
  <c r="F43" i="3"/>
  <c r="E43" i="3"/>
  <c r="D43" i="3"/>
  <c r="C43" i="3"/>
  <c r="B43" i="3"/>
  <c r="A43" i="3"/>
  <c r="M42" i="3"/>
  <c r="L42" i="3"/>
  <c r="K42" i="3"/>
  <c r="J42" i="3"/>
  <c r="I42" i="3"/>
  <c r="H42" i="3"/>
  <c r="G42" i="3"/>
  <c r="F42" i="3"/>
  <c r="E42" i="3"/>
  <c r="D42" i="3"/>
  <c r="C42" i="3"/>
  <c r="B42" i="3"/>
  <c r="A42" i="3"/>
  <c r="M41" i="3"/>
  <c r="L41" i="3"/>
  <c r="K41" i="3"/>
  <c r="J41" i="3"/>
  <c r="I41" i="3"/>
  <c r="H41" i="3"/>
  <c r="G41" i="3"/>
  <c r="F41" i="3"/>
  <c r="E41" i="3"/>
  <c r="D41" i="3"/>
  <c r="C41" i="3"/>
  <c r="B41" i="3"/>
  <c r="A41" i="3"/>
  <c r="M40" i="3"/>
  <c r="L40" i="3"/>
  <c r="K40" i="3"/>
  <c r="J40" i="3"/>
  <c r="I40" i="3"/>
  <c r="H40" i="3"/>
  <c r="G40" i="3"/>
  <c r="F40" i="3"/>
  <c r="E40" i="3"/>
  <c r="D40" i="3"/>
  <c r="C40" i="3"/>
  <c r="B40" i="3"/>
  <c r="A40" i="3"/>
  <c r="M39" i="3"/>
  <c r="L39" i="3"/>
  <c r="K39" i="3"/>
  <c r="J39" i="3"/>
  <c r="I39" i="3"/>
  <c r="H39" i="3"/>
  <c r="G39" i="3"/>
  <c r="F39" i="3"/>
  <c r="E39" i="3"/>
  <c r="D39" i="3"/>
  <c r="C39" i="3"/>
  <c r="B39" i="3"/>
  <c r="A39" i="3"/>
  <c r="M38" i="3"/>
  <c r="L38" i="3"/>
  <c r="K38" i="3"/>
  <c r="J38" i="3"/>
  <c r="I38" i="3"/>
  <c r="H38" i="3"/>
  <c r="G38" i="3"/>
  <c r="F38" i="3"/>
  <c r="E38" i="3"/>
  <c r="D38" i="3"/>
  <c r="C38" i="3"/>
  <c r="B38" i="3"/>
  <c r="A38" i="3"/>
  <c r="M37" i="3"/>
  <c r="L37" i="3"/>
  <c r="K37" i="3"/>
  <c r="J37" i="3"/>
  <c r="I37" i="3"/>
  <c r="H37" i="3"/>
  <c r="G37" i="3"/>
  <c r="F37" i="3"/>
  <c r="E37" i="3"/>
  <c r="D37" i="3"/>
  <c r="C37" i="3"/>
  <c r="B37" i="3"/>
  <c r="A37" i="3"/>
  <c r="M36" i="3"/>
  <c r="L36" i="3"/>
  <c r="K36" i="3"/>
  <c r="J36" i="3"/>
  <c r="I36" i="3"/>
  <c r="H36" i="3"/>
  <c r="G36" i="3"/>
  <c r="F36" i="3"/>
  <c r="E36" i="3"/>
  <c r="D36" i="3"/>
  <c r="C36" i="3"/>
  <c r="B36" i="3"/>
  <c r="A36" i="3"/>
  <c r="M35" i="3"/>
  <c r="L35" i="3"/>
  <c r="K35" i="3"/>
  <c r="J35" i="3"/>
  <c r="I35" i="3"/>
  <c r="H35" i="3"/>
  <c r="G35" i="3"/>
  <c r="F35" i="3"/>
  <c r="E35" i="3"/>
  <c r="D35" i="3"/>
  <c r="C35" i="3"/>
  <c r="B35" i="3"/>
  <c r="A35" i="3"/>
  <c r="M34" i="3"/>
  <c r="L34" i="3"/>
  <c r="K34" i="3"/>
  <c r="J34" i="3"/>
  <c r="I34" i="3"/>
  <c r="H34" i="3"/>
  <c r="G34" i="3"/>
  <c r="F34" i="3"/>
  <c r="E34" i="3"/>
  <c r="D34" i="3"/>
  <c r="C34" i="3"/>
  <c r="B34" i="3"/>
  <c r="A34" i="3"/>
  <c r="M33" i="3"/>
  <c r="L33" i="3"/>
  <c r="K33" i="3"/>
  <c r="J33" i="3"/>
  <c r="I33" i="3"/>
  <c r="H33" i="3"/>
  <c r="G33" i="3"/>
  <c r="F33" i="3"/>
  <c r="E33" i="3"/>
  <c r="D33" i="3"/>
  <c r="C33" i="3"/>
  <c r="B33" i="3"/>
  <c r="A33" i="3"/>
  <c r="M32" i="3"/>
  <c r="L32" i="3"/>
  <c r="K32" i="3"/>
  <c r="J32" i="3"/>
  <c r="I32" i="3"/>
  <c r="H32" i="3"/>
  <c r="G32" i="3"/>
  <c r="F32" i="3"/>
  <c r="E32" i="3"/>
  <c r="D32" i="3"/>
  <c r="C32" i="3"/>
  <c r="B32" i="3"/>
  <c r="A32" i="3"/>
  <c r="M31" i="3"/>
  <c r="L31" i="3"/>
  <c r="K31" i="3"/>
  <c r="J31" i="3"/>
  <c r="I31" i="3"/>
  <c r="H31" i="3"/>
  <c r="G31" i="3"/>
  <c r="F31" i="3"/>
  <c r="E31" i="3"/>
  <c r="D31" i="3"/>
  <c r="C31" i="3"/>
  <c r="B31" i="3"/>
  <c r="A31" i="3"/>
  <c r="M30" i="3"/>
  <c r="L30" i="3"/>
  <c r="K30" i="3"/>
  <c r="J30" i="3"/>
  <c r="I30" i="3"/>
  <c r="H30" i="3"/>
  <c r="G30" i="3"/>
  <c r="F30" i="3"/>
  <c r="E30" i="3"/>
  <c r="D30" i="3"/>
  <c r="C30" i="3"/>
  <c r="B30" i="3"/>
  <c r="A30" i="3"/>
  <c r="M29" i="3"/>
  <c r="L29" i="3"/>
  <c r="K29" i="3"/>
  <c r="J29" i="3"/>
  <c r="I29" i="3"/>
  <c r="H29" i="3"/>
  <c r="G29" i="3"/>
  <c r="F29" i="3"/>
  <c r="E29" i="3"/>
  <c r="D29" i="3"/>
  <c r="C29" i="3"/>
  <c r="B29" i="3"/>
  <c r="A29" i="3"/>
  <c r="M28" i="3"/>
  <c r="L28" i="3"/>
  <c r="K28" i="3"/>
  <c r="J28" i="3"/>
  <c r="I28" i="3"/>
  <c r="H28" i="3"/>
  <c r="G28" i="3"/>
  <c r="F28" i="3"/>
  <c r="E28" i="3"/>
  <c r="D28" i="3"/>
  <c r="C28" i="3"/>
  <c r="B28" i="3"/>
  <c r="A28" i="3"/>
  <c r="M27" i="3"/>
  <c r="L27" i="3"/>
  <c r="K27" i="3"/>
  <c r="J27" i="3"/>
  <c r="I27" i="3"/>
  <c r="H27" i="3"/>
  <c r="G27" i="3"/>
  <c r="F27" i="3"/>
  <c r="E27" i="3"/>
  <c r="D27" i="3"/>
  <c r="C27" i="3"/>
  <c r="B27" i="3"/>
  <c r="A27" i="3"/>
  <c r="M26" i="3"/>
  <c r="L26" i="3"/>
  <c r="K26" i="3"/>
  <c r="J26" i="3"/>
  <c r="I26" i="3"/>
  <c r="H26" i="3"/>
  <c r="G26" i="3"/>
  <c r="F26" i="3"/>
  <c r="E26" i="3"/>
  <c r="D26" i="3"/>
  <c r="C26" i="3"/>
  <c r="B26" i="3"/>
  <c r="A26" i="3"/>
  <c r="M25" i="3"/>
  <c r="L25" i="3"/>
  <c r="K25" i="3"/>
  <c r="J25" i="3"/>
  <c r="I25" i="3"/>
  <c r="H25" i="3"/>
  <c r="G25" i="3"/>
  <c r="F25" i="3"/>
  <c r="E25" i="3"/>
  <c r="D25" i="3"/>
  <c r="C25" i="3"/>
  <c r="B25" i="3"/>
  <c r="A25" i="3"/>
  <c r="M24" i="3"/>
  <c r="L24" i="3"/>
  <c r="K24" i="3"/>
  <c r="J24" i="3"/>
  <c r="I24" i="3"/>
  <c r="H24" i="3"/>
  <c r="G24" i="3"/>
  <c r="F24" i="3"/>
  <c r="E24" i="3"/>
  <c r="D24" i="3"/>
  <c r="C24" i="3"/>
  <c r="B24" i="3"/>
  <c r="A24" i="3"/>
  <c r="M23" i="3"/>
  <c r="L23" i="3"/>
  <c r="K23" i="3"/>
  <c r="J23" i="3"/>
  <c r="I23" i="3"/>
  <c r="H23" i="3"/>
  <c r="G23" i="3"/>
  <c r="F23" i="3"/>
  <c r="E23" i="3"/>
  <c r="D23" i="3"/>
  <c r="C23" i="3"/>
  <c r="B23" i="3"/>
  <c r="A23" i="3"/>
  <c r="M22" i="3"/>
  <c r="L22" i="3"/>
  <c r="K22" i="3"/>
  <c r="J22" i="3"/>
  <c r="I22" i="3"/>
  <c r="H22" i="3"/>
  <c r="G22" i="3"/>
  <c r="F22" i="3"/>
  <c r="E22" i="3"/>
  <c r="D22" i="3"/>
  <c r="C22" i="3"/>
  <c r="B22" i="3"/>
  <c r="A22" i="3"/>
  <c r="M21" i="3"/>
  <c r="L21" i="3"/>
  <c r="K21" i="3"/>
  <c r="J21" i="3"/>
  <c r="I21" i="3"/>
  <c r="H21" i="3"/>
  <c r="G21" i="3"/>
  <c r="F21" i="3"/>
  <c r="E21" i="3"/>
  <c r="D21" i="3"/>
  <c r="C21" i="3"/>
  <c r="B21" i="3"/>
  <c r="A21" i="3"/>
  <c r="M20" i="3"/>
  <c r="L20" i="3"/>
  <c r="K20" i="3"/>
  <c r="J20" i="3"/>
  <c r="I20" i="3"/>
  <c r="H20" i="3"/>
  <c r="G20" i="3"/>
  <c r="F20" i="3"/>
  <c r="E20" i="3"/>
  <c r="D20" i="3"/>
  <c r="C20" i="3"/>
  <c r="B20" i="3"/>
  <c r="A20" i="3"/>
  <c r="M19" i="3"/>
  <c r="L19" i="3"/>
  <c r="K19" i="3"/>
  <c r="J19" i="3"/>
  <c r="I19" i="3"/>
  <c r="H19" i="3"/>
  <c r="G19" i="3"/>
  <c r="F19" i="3"/>
  <c r="E19" i="3"/>
  <c r="D19" i="3"/>
  <c r="C19" i="3"/>
  <c r="B19" i="3"/>
  <c r="A19" i="3"/>
  <c r="M18" i="3"/>
  <c r="L18" i="3"/>
  <c r="K18" i="3"/>
  <c r="J18" i="3"/>
  <c r="I18" i="3"/>
  <c r="H18" i="3"/>
  <c r="G18" i="3"/>
  <c r="F18" i="3"/>
  <c r="E18" i="3"/>
  <c r="D18" i="3"/>
  <c r="C18" i="3"/>
  <c r="B18" i="3"/>
  <c r="A18" i="3"/>
  <c r="M17" i="3"/>
  <c r="L17" i="3"/>
  <c r="K17" i="3"/>
  <c r="J17" i="3"/>
  <c r="I17" i="3"/>
  <c r="H17" i="3"/>
  <c r="G17" i="3"/>
  <c r="F17" i="3"/>
  <c r="E17" i="3"/>
  <c r="D17" i="3"/>
  <c r="C17" i="3"/>
  <c r="B17" i="3"/>
  <c r="A17" i="3"/>
  <c r="M16" i="3"/>
  <c r="L16" i="3"/>
  <c r="K16" i="3"/>
  <c r="J16" i="3"/>
  <c r="I16" i="3"/>
  <c r="H16" i="3"/>
  <c r="G16" i="3"/>
  <c r="F16" i="3"/>
  <c r="E16" i="3"/>
  <c r="D16" i="3"/>
  <c r="C16" i="3"/>
  <c r="B16" i="3"/>
  <c r="A16" i="3"/>
  <c r="M15" i="3"/>
  <c r="L15" i="3"/>
  <c r="K15" i="3"/>
  <c r="J15" i="3"/>
  <c r="I15" i="3"/>
  <c r="H15" i="3"/>
  <c r="G15" i="3"/>
  <c r="F15" i="3"/>
  <c r="E15" i="3"/>
  <c r="D15" i="3"/>
  <c r="C15" i="3"/>
  <c r="B15" i="3"/>
  <c r="A15" i="3"/>
  <c r="M14" i="3"/>
  <c r="L14" i="3"/>
  <c r="K14" i="3"/>
  <c r="J14" i="3"/>
  <c r="I14" i="3"/>
  <c r="H14" i="3"/>
  <c r="G14" i="3"/>
  <c r="F14" i="3"/>
  <c r="E14" i="3"/>
  <c r="D14" i="3"/>
  <c r="C14" i="3"/>
  <c r="B14" i="3"/>
  <c r="A14" i="3"/>
  <c r="M13" i="3"/>
  <c r="L13" i="3"/>
  <c r="K13" i="3"/>
  <c r="J13" i="3"/>
  <c r="I13" i="3"/>
  <c r="H13" i="3"/>
  <c r="G13" i="3"/>
  <c r="F13" i="3"/>
  <c r="E13" i="3"/>
  <c r="D13" i="3"/>
  <c r="C13" i="3"/>
  <c r="B13" i="3"/>
  <c r="A13" i="3"/>
  <c r="M12" i="3"/>
  <c r="L12" i="3"/>
  <c r="K12" i="3"/>
  <c r="J12" i="3"/>
  <c r="I12" i="3"/>
  <c r="H12" i="3"/>
  <c r="G12" i="3"/>
  <c r="F12" i="3"/>
  <c r="E12" i="3"/>
  <c r="D12" i="3"/>
  <c r="C12" i="3"/>
  <c r="B12" i="3"/>
  <c r="A12" i="3"/>
  <c r="M11" i="3"/>
  <c r="L11" i="3"/>
  <c r="K11" i="3"/>
  <c r="J11" i="3"/>
  <c r="I11" i="3"/>
  <c r="H11" i="3"/>
  <c r="G11" i="3"/>
  <c r="F11" i="3"/>
  <c r="E11" i="3"/>
  <c r="D11" i="3"/>
  <c r="C11" i="3"/>
  <c r="B11" i="3"/>
  <c r="A11" i="3"/>
  <c r="M10" i="3"/>
  <c r="L10" i="3"/>
  <c r="K10" i="3"/>
  <c r="J10" i="3"/>
  <c r="I10" i="3"/>
  <c r="H10" i="3"/>
  <c r="G10" i="3"/>
  <c r="F10" i="3"/>
  <c r="E10" i="3"/>
  <c r="D10" i="3"/>
  <c r="C10" i="3"/>
  <c r="B10" i="3"/>
  <c r="A10" i="3"/>
  <c r="M9" i="3"/>
  <c r="L9" i="3"/>
  <c r="K9" i="3"/>
  <c r="J9" i="3"/>
  <c r="I9" i="3"/>
  <c r="H9" i="3"/>
  <c r="G9" i="3"/>
  <c r="F9" i="3"/>
  <c r="E9" i="3"/>
  <c r="D9" i="3"/>
  <c r="C9" i="3"/>
  <c r="B9" i="3"/>
  <c r="A9" i="3"/>
  <c r="M8" i="3"/>
  <c r="L8" i="3"/>
  <c r="K8" i="3"/>
  <c r="J8" i="3"/>
  <c r="I8" i="3"/>
  <c r="H8" i="3"/>
  <c r="G8" i="3"/>
  <c r="F8" i="3"/>
  <c r="E8" i="3"/>
  <c r="D8" i="3"/>
  <c r="C8" i="3"/>
  <c r="B8" i="3"/>
  <c r="A8" i="3"/>
  <c r="M7" i="3"/>
  <c r="L7" i="3"/>
  <c r="K7" i="3"/>
  <c r="J7" i="3"/>
  <c r="I7" i="3"/>
  <c r="H7" i="3"/>
  <c r="G7" i="3"/>
  <c r="F7" i="3"/>
  <c r="E7" i="3"/>
  <c r="D7" i="3"/>
  <c r="C7" i="3"/>
  <c r="B7" i="3"/>
  <c r="A7" i="3"/>
  <c r="M6" i="3"/>
  <c r="L6" i="3"/>
  <c r="K6" i="3"/>
  <c r="J6" i="3"/>
  <c r="I6" i="3"/>
  <c r="H6" i="3"/>
  <c r="G6" i="3"/>
  <c r="F6" i="3"/>
  <c r="E6" i="3"/>
  <c r="D6" i="3"/>
  <c r="C6" i="3"/>
  <c r="B6" i="3"/>
  <c r="A6" i="3"/>
  <c r="M5" i="3"/>
  <c r="L5" i="3"/>
  <c r="K5" i="3"/>
  <c r="J5" i="3"/>
  <c r="I5" i="3"/>
  <c r="H5" i="3"/>
  <c r="G5" i="3"/>
  <c r="F5" i="3"/>
  <c r="E5" i="3"/>
  <c r="D5" i="3"/>
  <c r="C5" i="3"/>
  <c r="B5" i="3"/>
  <c r="A5" i="3"/>
  <c r="M4" i="3"/>
  <c r="L4" i="3"/>
  <c r="K4" i="3"/>
  <c r="J4" i="3"/>
  <c r="I4" i="3"/>
  <c r="H4" i="3"/>
  <c r="G4" i="3"/>
  <c r="F4" i="3"/>
  <c r="E4" i="3"/>
  <c r="D4" i="3"/>
  <c r="C4" i="3"/>
  <c r="B4" i="3"/>
  <c r="A4" i="3"/>
  <c r="M3" i="3"/>
  <c r="L3" i="3"/>
  <c r="K3" i="3"/>
  <c r="J3" i="3"/>
  <c r="I3" i="3"/>
  <c r="H3" i="3"/>
  <c r="G3" i="3"/>
  <c r="F3" i="3"/>
  <c r="E3" i="3"/>
  <c r="D3" i="3"/>
  <c r="C3" i="3"/>
  <c r="B3" i="3"/>
  <c r="A3" i="3"/>
  <c r="M106" i="4"/>
  <c r="L106" i="4"/>
  <c r="K106" i="4"/>
  <c r="J106" i="4"/>
  <c r="I106" i="4"/>
  <c r="H106" i="4"/>
  <c r="G106" i="4"/>
  <c r="F106" i="4"/>
  <c r="E106" i="4"/>
  <c r="D106" i="4"/>
  <c r="C106" i="4"/>
  <c r="B106" i="4"/>
  <c r="A106" i="4"/>
  <c r="M105" i="4"/>
  <c r="L105" i="4"/>
  <c r="K105" i="4"/>
  <c r="J105" i="4"/>
  <c r="I105" i="4"/>
  <c r="H105" i="4"/>
  <c r="G105" i="4"/>
  <c r="F105" i="4"/>
  <c r="E105" i="4"/>
  <c r="D105" i="4"/>
  <c r="C105" i="4"/>
  <c r="B105" i="4"/>
  <c r="A105" i="4"/>
  <c r="M104" i="4"/>
  <c r="L104" i="4"/>
  <c r="K104" i="4"/>
  <c r="J104" i="4"/>
  <c r="I104" i="4"/>
  <c r="H104" i="4"/>
  <c r="G104" i="4"/>
  <c r="F104" i="4"/>
  <c r="E104" i="4"/>
  <c r="D104" i="4"/>
  <c r="C104" i="4"/>
  <c r="B104" i="4"/>
  <c r="A104" i="4"/>
  <c r="M103" i="4"/>
  <c r="L103" i="4"/>
  <c r="K103" i="4"/>
  <c r="J103" i="4"/>
  <c r="I103" i="4"/>
  <c r="H103" i="4"/>
  <c r="G103" i="4"/>
  <c r="F103" i="4"/>
  <c r="E103" i="4"/>
  <c r="D103" i="4"/>
  <c r="C103" i="4"/>
  <c r="B103" i="4"/>
  <c r="A103" i="4"/>
  <c r="M102" i="4"/>
  <c r="L102" i="4"/>
  <c r="K102" i="4"/>
  <c r="J102" i="4"/>
  <c r="I102" i="4"/>
  <c r="H102" i="4"/>
  <c r="G102" i="4"/>
  <c r="F102" i="4"/>
  <c r="E102" i="4"/>
  <c r="D102" i="4"/>
  <c r="C102" i="4"/>
  <c r="B102" i="4"/>
  <c r="A102" i="4"/>
  <c r="M101" i="4"/>
  <c r="L101" i="4"/>
  <c r="K101" i="4"/>
  <c r="J101" i="4"/>
  <c r="I101" i="4"/>
  <c r="H101" i="4"/>
  <c r="G101" i="4"/>
  <c r="F101" i="4"/>
  <c r="E101" i="4"/>
  <c r="D101" i="4"/>
  <c r="C101" i="4"/>
  <c r="B101" i="4"/>
  <c r="A101" i="4"/>
  <c r="M100" i="4"/>
  <c r="L100" i="4"/>
  <c r="K100" i="4"/>
  <c r="J100" i="4"/>
  <c r="I100" i="4"/>
  <c r="H100" i="4"/>
  <c r="G100" i="4"/>
  <c r="F100" i="4"/>
  <c r="E100" i="4"/>
  <c r="D100" i="4"/>
  <c r="C100" i="4"/>
  <c r="B100" i="4"/>
  <c r="A100" i="4"/>
  <c r="M99" i="4"/>
  <c r="L99" i="4"/>
  <c r="K99" i="4"/>
  <c r="J99" i="4"/>
  <c r="I99" i="4"/>
  <c r="H99" i="4"/>
  <c r="G99" i="4"/>
  <c r="F99" i="4"/>
  <c r="E99" i="4"/>
  <c r="D99" i="4"/>
  <c r="C99" i="4"/>
  <c r="B99" i="4"/>
  <c r="A99" i="4"/>
  <c r="M98" i="4"/>
  <c r="L98" i="4"/>
  <c r="K98" i="4"/>
  <c r="J98" i="4"/>
  <c r="I98" i="4"/>
  <c r="H98" i="4"/>
  <c r="G98" i="4"/>
  <c r="F98" i="4"/>
  <c r="E98" i="4"/>
  <c r="D98" i="4"/>
  <c r="C98" i="4"/>
  <c r="B98" i="4"/>
  <c r="A98" i="4"/>
  <c r="M97" i="4"/>
  <c r="L97" i="4"/>
  <c r="K97" i="4"/>
  <c r="J97" i="4"/>
  <c r="I97" i="4"/>
  <c r="H97" i="4"/>
  <c r="G97" i="4"/>
  <c r="F97" i="4"/>
  <c r="E97" i="4"/>
  <c r="D97" i="4"/>
  <c r="C97" i="4"/>
  <c r="B97" i="4"/>
  <c r="A97" i="4"/>
  <c r="M96" i="4"/>
  <c r="L96" i="4"/>
  <c r="K96" i="4"/>
  <c r="J96" i="4"/>
  <c r="I96" i="4"/>
  <c r="H96" i="4"/>
  <c r="G96" i="4"/>
  <c r="F96" i="4"/>
  <c r="E96" i="4"/>
  <c r="D96" i="4"/>
  <c r="C96" i="4"/>
  <c r="B96" i="4"/>
  <c r="A96" i="4"/>
  <c r="M95" i="4"/>
  <c r="L95" i="4"/>
  <c r="K95" i="4"/>
  <c r="J95" i="4"/>
  <c r="I95" i="4"/>
  <c r="H95" i="4"/>
  <c r="G95" i="4"/>
  <c r="F95" i="4"/>
  <c r="E95" i="4"/>
  <c r="D95" i="4"/>
  <c r="C95" i="4"/>
  <c r="B95" i="4"/>
  <c r="A95" i="4"/>
  <c r="M94" i="4"/>
  <c r="L94" i="4"/>
  <c r="K94" i="4"/>
  <c r="J94" i="4"/>
  <c r="I94" i="4"/>
  <c r="H94" i="4"/>
  <c r="G94" i="4"/>
  <c r="F94" i="4"/>
  <c r="E94" i="4"/>
  <c r="D94" i="4"/>
  <c r="C94" i="4"/>
  <c r="B94" i="4"/>
  <c r="A94" i="4"/>
  <c r="M93" i="4"/>
  <c r="L93" i="4"/>
  <c r="K93" i="4"/>
  <c r="J93" i="4"/>
  <c r="I93" i="4"/>
  <c r="H93" i="4"/>
  <c r="G93" i="4"/>
  <c r="F93" i="4"/>
  <c r="E93" i="4"/>
  <c r="D93" i="4"/>
  <c r="C93" i="4"/>
  <c r="B93" i="4"/>
  <c r="A93" i="4"/>
  <c r="M92" i="4"/>
  <c r="L92" i="4"/>
  <c r="K92" i="4"/>
  <c r="J92" i="4"/>
  <c r="I92" i="4"/>
  <c r="H92" i="4"/>
  <c r="G92" i="4"/>
  <c r="F92" i="4"/>
  <c r="E92" i="4"/>
  <c r="D92" i="4"/>
  <c r="C92" i="4"/>
  <c r="B92" i="4"/>
  <c r="A92" i="4"/>
  <c r="M91" i="4"/>
  <c r="L91" i="4"/>
  <c r="K91" i="4"/>
  <c r="J91" i="4"/>
  <c r="I91" i="4"/>
  <c r="H91" i="4"/>
  <c r="G91" i="4"/>
  <c r="F91" i="4"/>
  <c r="E91" i="4"/>
  <c r="D91" i="4"/>
  <c r="C91" i="4"/>
  <c r="B91" i="4"/>
  <c r="A91" i="4"/>
  <c r="M90" i="4"/>
  <c r="L90" i="4"/>
  <c r="K90" i="4"/>
  <c r="J90" i="4"/>
  <c r="I90" i="4"/>
  <c r="H90" i="4"/>
  <c r="G90" i="4"/>
  <c r="F90" i="4"/>
  <c r="E90" i="4"/>
  <c r="D90" i="4"/>
  <c r="C90" i="4"/>
  <c r="B90" i="4"/>
  <c r="A90" i="4"/>
  <c r="M89" i="4"/>
  <c r="L89" i="4"/>
  <c r="K89" i="4"/>
  <c r="J89" i="4"/>
  <c r="I89" i="4"/>
  <c r="H89" i="4"/>
  <c r="G89" i="4"/>
  <c r="F89" i="4"/>
  <c r="E89" i="4"/>
  <c r="D89" i="4"/>
  <c r="C89" i="4"/>
  <c r="B89" i="4"/>
  <c r="A89" i="4"/>
  <c r="M88" i="4"/>
  <c r="L88" i="4"/>
  <c r="K88" i="4"/>
  <c r="J88" i="4"/>
  <c r="I88" i="4"/>
  <c r="H88" i="4"/>
  <c r="G88" i="4"/>
  <c r="F88" i="4"/>
  <c r="E88" i="4"/>
  <c r="D88" i="4"/>
  <c r="C88" i="4"/>
  <c r="B88" i="4"/>
  <c r="A88" i="4"/>
  <c r="M87" i="4"/>
  <c r="L87" i="4"/>
  <c r="K87" i="4"/>
  <c r="J87" i="4"/>
  <c r="I87" i="4"/>
  <c r="H87" i="4"/>
  <c r="G87" i="4"/>
  <c r="F87" i="4"/>
  <c r="E87" i="4"/>
  <c r="D87" i="4"/>
  <c r="C87" i="4"/>
  <c r="B87" i="4"/>
  <c r="A87" i="4"/>
  <c r="M86" i="4"/>
  <c r="L86" i="4"/>
  <c r="K86" i="4"/>
  <c r="J86" i="4"/>
  <c r="I86" i="4"/>
  <c r="H86" i="4"/>
  <c r="G86" i="4"/>
  <c r="F86" i="4"/>
  <c r="E86" i="4"/>
  <c r="D86" i="4"/>
  <c r="C86" i="4"/>
  <c r="B86" i="4"/>
  <c r="A86" i="4"/>
  <c r="M85" i="4"/>
  <c r="L85" i="4"/>
  <c r="K85" i="4"/>
  <c r="J85" i="4"/>
  <c r="I85" i="4"/>
  <c r="H85" i="4"/>
  <c r="G85" i="4"/>
  <c r="F85" i="4"/>
  <c r="E85" i="4"/>
  <c r="D85" i="4"/>
  <c r="C85" i="4"/>
  <c r="B85" i="4"/>
  <c r="A85" i="4"/>
  <c r="M84" i="4"/>
  <c r="L84" i="4"/>
  <c r="K84" i="4"/>
  <c r="J84" i="4"/>
  <c r="I84" i="4"/>
  <c r="H84" i="4"/>
  <c r="G84" i="4"/>
  <c r="F84" i="4"/>
  <c r="E84" i="4"/>
  <c r="D84" i="4"/>
  <c r="C84" i="4"/>
  <c r="B84" i="4"/>
  <c r="A84" i="4"/>
  <c r="M83" i="4"/>
  <c r="L83" i="4"/>
  <c r="K83" i="4"/>
  <c r="J83" i="4"/>
  <c r="I83" i="4"/>
  <c r="H83" i="4"/>
  <c r="G83" i="4"/>
  <c r="F83" i="4"/>
  <c r="E83" i="4"/>
  <c r="D83" i="4"/>
  <c r="C83" i="4"/>
  <c r="B83" i="4"/>
  <c r="A83" i="4"/>
  <c r="M82" i="4"/>
  <c r="L82" i="4"/>
  <c r="K82" i="4"/>
  <c r="J82" i="4"/>
  <c r="I82" i="4"/>
  <c r="H82" i="4"/>
  <c r="G82" i="4"/>
  <c r="F82" i="4"/>
  <c r="E82" i="4"/>
  <c r="D82" i="4"/>
  <c r="C82" i="4"/>
  <c r="B82" i="4"/>
  <c r="A82" i="4"/>
  <c r="M81" i="4"/>
  <c r="L81" i="4"/>
  <c r="K81" i="4"/>
  <c r="J81" i="4"/>
  <c r="I81" i="4"/>
  <c r="H81" i="4"/>
  <c r="G81" i="4"/>
  <c r="F81" i="4"/>
  <c r="E81" i="4"/>
  <c r="D81" i="4"/>
  <c r="C81" i="4"/>
  <c r="B81" i="4"/>
  <c r="A81" i="4"/>
  <c r="M80" i="4"/>
  <c r="L80" i="4"/>
  <c r="K80" i="4"/>
  <c r="J80" i="4"/>
  <c r="I80" i="4"/>
  <c r="H80" i="4"/>
  <c r="G80" i="4"/>
  <c r="F80" i="4"/>
  <c r="E80" i="4"/>
  <c r="D80" i="4"/>
  <c r="C80" i="4"/>
  <c r="B80" i="4"/>
  <c r="A80" i="4"/>
  <c r="M79" i="4"/>
  <c r="L79" i="4"/>
  <c r="K79" i="4"/>
  <c r="J79" i="4"/>
  <c r="I79" i="4"/>
  <c r="H79" i="4"/>
  <c r="G79" i="4"/>
  <c r="F79" i="4"/>
  <c r="E79" i="4"/>
  <c r="D79" i="4"/>
  <c r="C79" i="4"/>
  <c r="B79" i="4"/>
  <c r="A79" i="4"/>
  <c r="M78" i="4"/>
  <c r="L78" i="4"/>
  <c r="K78" i="4"/>
  <c r="J78" i="4"/>
  <c r="I78" i="4"/>
  <c r="H78" i="4"/>
  <c r="G78" i="4"/>
  <c r="F78" i="4"/>
  <c r="E78" i="4"/>
  <c r="D78" i="4"/>
  <c r="C78" i="4"/>
  <c r="B78" i="4"/>
  <c r="A78" i="4"/>
  <c r="M77" i="4"/>
  <c r="L77" i="4"/>
  <c r="K77" i="4"/>
  <c r="J77" i="4"/>
  <c r="I77" i="4"/>
  <c r="H77" i="4"/>
  <c r="G77" i="4"/>
  <c r="F77" i="4"/>
  <c r="E77" i="4"/>
  <c r="D77" i="4"/>
  <c r="C77" i="4"/>
  <c r="B77" i="4"/>
  <c r="A77" i="4"/>
  <c r="M76" i="4"/>
  <c r="L76" i="4"/>
  <c r="K76" i="4"/>
  <c r="J76" i="4"/>
  <c r="I76" i="4"/>
  <c r="H76" i="4"/>
  <c r="G76" i="4"/>
  <c r="F76" i="4"/>
  <c r="E76" i="4"/>
  <c r="D76" i="4"/>
  <c r="C76" i="4"/>
  <c r="B76" i="4"/>
  <c r="A76" i="4"/>
  <c r="M75" i="4"/>
  <c r="L75" i="4"/>
  <c r="K75" i="4"/>
  <c r="J75" i="4"/>
  <c r="I75" i="4"/>
  <c r="H75" i="4"/>
  <c r="G75" i="4"/>
  <c r="F75" i="4"/>
  <c r="E75" i="4"/>
  <c r="D75" i="4"/>
  <c r="C75" i="4"/>
  <c r="B75" i="4"/>
  <c r="A75" i="4"/>
  <c r="M74" i="4"/>
  <c r="L74" i="4"/>
  <c r="K74" i="4"/>
  <c r="J74" i="4"/>
  <c r="I74" i="4"/>
  <c r="H74" i="4"/>
  <c r="G74" i="4"/>
  <c r="F74" i="4"/>
  <c r="E74" i="4"/>
  <c r="D74" i="4"/>
  <c r="C74" i="4"/>
  <c r="B74" i="4"/>
  <c r="A74" i="4"/>
  <c r="M73" i="4"/>
  <c r="L73" i="4"/>
  <c r="K73" i="4"/>
  <c r="J73" i="4"/>
  <c r="I73" i="4"/>
  <c r="H73" i="4"/>
  <c r="G73" i="4"/>
  <c r="F73" i="4"/>
  <c r="E73" i="4"/>
  <c r="D73" i="4"/>
  <c r="C73" i="4"/>
  <c r="B73" i="4"/>
  <c r="A73" i="4"/>
  <c r="M72" i="4"/>
  <c r="L72" i="4"/>
  <c r="K72" i="4"/>
  <c r="J72" i="4"/>
  <c r="I72" i="4"/>
  <c r="H72" i="4"/>
  <c r="G72" i="4"/>
  <c r="F72" i="4"/>
  <c r="E72" i="4"/>
  <c r="D72" i="4"/>
  <c r="C72" i="4"/>
  <c r="B72" i="4"/>
  <c r="A72" i="4"/>
  <c r="M71" i="4"/>
  <c r="L71" i="4"/>
  <c r="K71" i="4"/>
  <c r="J71" i="4"/>
  <c r="I71" i="4"/>
  <c r="H71" i="4"/>
  <c r="G71" i="4"/>
  <c r="F71" i="4"/>
  <c r="E71" i="4"/>
  <c r="D71" i="4"/>
  <c r="C71" i="4"/>
  <c r="B71" i="4"/>
  <c r="A71" i="4"/>
  <c r="M70" i="4"/>
  <c r="L70" i="4"/>
  <c r="K70" i="4"/>
  <c r="J70" i="4"/>
  <c r="I70" i="4"/>
  <c r="H70" i="4"/>
  <c r="G70" i="4"/>
  <c r="F70" i="4"/>
  <c r="E70" i="4"/>
  <c r="D70" i="4"/>
  <c r="C70" i="4"/>
  <c r="B70" i="4"/>
  <c r="A70" i="4"/>
  <c r="M69" i="4"/>
  <c r="L69" i="4"/>
  <c r="K69" i="4"/>
  <c r="J69" i="4"/>
  <c r="I69" i="4"/>
  <c r="H69" i="4"/>
  <c r="G69" i="4"/>
  <c r="F69" i="4"/>
  <c r="E69" i="4"/>
  <c r="D69" i="4"/>
  <c r="C69" i="4"/>
  <c r="B69" i="4"/>
  <c r="A69" i="4"/>
  <c r="M68" i="4"/>
  <c r="L68" i="4"/>
  <c r="K68" i="4"/>
  <c r="J68" i="4"/>
  <c r="I68" i="4"/>
  <c r="H68" i="4"/>
  <c r="G68" i="4"/>
  <c r="F68" i="4"/>
  <c r="E68" i="4"/>
  <c r="D68" i="4"/>
  <c r="C68" i="4"/>
  <c r="B68" i="4"/>
  <c r="A68" i="4"/>
  <c r="M67" i="4"/>
  <c r="L67" i="4"/>
  <c r="K67" i="4"/>
  <c r="J67" i="4"/>
  <c r="I67" i="4"/>
  <c r="H67" i="4"/>
  <c r="G67" i="4"/>
  <c r="F67" i="4"/>
  <c r="E67" i="4"/>
  <c r="D67" i="4"/>
  <c r="C67" i="4"/>
  <c r="B67" i="4"/>
  <c r="A67" i="4"/>
  <c r="M66" i="4"/>
  <c r="L66" i="4"/>
  <c r="K66" i="4"/>
  <c r="J66" i="4"/>
  <c r="I66" i="4"/>
  <c r="H66" i="4"/>
  <c r="G66" i="4"/>
  <c r="F66" i="4"/>
  <c r="E66" i="4"/>
  <c r="D66" i="4"/>
  <c r="C66" i="4"/>
  <c r="B66" i="4"/>
  <c r="A66" i="4"/>
  <c r="M65" i="4"/>
  <c r="L65" i="4"/>
  <c r="K65" i="4"/>
  <c r="J65" i="4"/>
  <c r="I65" i="4"/>
  <c r="H65" i="4"/>
  <c r="G65" i="4"/>
  <c r="F65" i="4"/>
  <c r="E65" i="4"/>
  <c r="D65" i="4"/>
  <c r="C65" i="4"/>
  <c r="B65" i="4"/>
  <c r="A65" i="4"/>
  <c r="M64" i="4"/>
  <c r="L64" i="4"/>
  <c r="K64" i="4"/>
  <c r="J64" i="4"/>
  <c r="I64" i="4"/>
  <c r="H64" i="4"/>
  <c r="G64" i="4"/>
  <c r="F64" i="4"/>
  <c r="E64" i="4"/>
  <c r="D64" i="4"/>
  <c r="C64" i="4"/>
  <c r="B64" i="4"/>
  <c r="A64" i="4"/>
  <c r="M63" i="4"/>
  <c r="L63" i="4"/>
  <c r="K63" i="4"/>
  <c r="J63" i="4"/>
  <c r="I63" i="4"/>
  <c r="H63" i="4"/>
  <c r="G63" i="4"/>
  <c r="F63" i="4"/>
  <c r="E63" i="4"/>
  <c r="D63" i="4"/>
  <c r="C63" i="4"/>
  <c r="B63" i="4"/>
  <c r="A63" i="4"/>
  <c r="M62" i="4"/>
  <c r="L62" i="4"/>
  <c r="K62" i="4"/>
  <c r="J62" i="4"/>
  <c r="I62" i="4"/>
  <c r="H62" i="4"/>
  <c r="G62" i="4"/>
  <c r="F62" i="4"/>
  <c r="E62" i="4"/>
  <c r="D62" i="4"/>
  <c r="C62" i="4"/>
  <c r="B62" i="4"/>
  <c r="A62" i="4"/>
  <c r="M61" i="4"/>
  <c r="L61" i="4"/>
  <c r="K61" i="4"/>
  <c r="J61" i="4"/>
  <c r="I61" i="4"/>
  <c r="H61" i="4"/>
  <c r="G61" i="4"/>
  <c r="F61" i="4"/>
  <c r="E61" i="4"/>
  <c r="D61" i="4"/>
  <c r="C61" i="4"/>
  <c r="B61" i="4"/>
  <c r="A61" i="4"/>
  <c r="M60" i="4"/>
  <c r="L60" i="4"/>
  <c r="K60" i="4"/>
  <c r="J60" i="4"/>
  <c r="I60" i="4"/>
  <c r="H60" i="4"/>
  <c r="G60" i="4"/>
  <c r="F60" i="4"/>
  <c r="E60" i="4"/>
  <c r="D60" i="4"/>
  <c r="C60" i="4"/>
  <c r="B60" i="4"/>
  <c r="A60" i="4"/>
  <c r="M59" i="4"/>
  <c r="L59" i="4"/>
  <c r="K59" i="4"/>
  <c r="J59" i="4"/>
  <c r="I59" i="4"/>
  <c r="H59" i="4"/>
  <c r="G59" i="4"/>
  <c r="F59" i="4"/>
  <c r="E59" i="4"/>
  <c r="D59" i="4"/>
  <c r="C59" i="4"/>
  <c r="B59" i="4"/>
  <c r="A59" i="4"/>
  <c r="M58" i="4"/>
  <c r="L58" i="4"/>
  <c r="K58" i="4"/>
  <c r="J58" i="4"/>
  <c r="I58" i="4"/>
  <c r="H58" i="4"/>
  <c r="G58" i="4"/>
  <c r="F58" i="4"/>
  <c r="E58" i="4"/>
  <c r="D58" i="4"/>
  <c r="C58" i="4"/>
  <c r="B58" i="4"/>
  <c r="A58" i="4"/>
  <c r="M57" i="4"/>
  <c r="L57" i="4"/>
  <c r="K57" i="4"/>
  <c r="J57" i="4"/>
  <c r="I57" i="4"/>
  <c r="H57" i="4"/>
  <c r="G57" i="4"/>
  <c r="F57" i="4"/>
  <c r="E57" i="4"/>
  <c r="D57" i="4"/>
  <c r="C57" i="4"/>
  <c r="B57" i="4"/>
  <c r="A57" i="4"/>
  <c r="M56" i="4"/>
  <c r="L56" i="4"/>
  <c r="K56" i="4"/>
  <c r="J56" i="4"/>
  <c r="I56" i="4"/>
  <c r="H56" i="4"/>
  <c r="G56" i="4"/>
  <c r="F56" i="4"/>
  <c r="E56" i="4"/>
  <c r="D56" i="4"/>
  <c r="C56" i="4"/>
  <c r="B56" i="4"/>
  <c r="A56" i="4"/>
  <c r="M55" i="4"/>
  <c r="L55" i="4"/>
  <c r="K55" i="4"/>
  <c r="J55" i="4"/>
  <c r="I55" i="4"/>
  <c r="H55" i="4"/>
  <c r="G55" i="4"/>
  <c r="F55" i="4"/>
  <c r="E55" i="4"/>
  <c r="D55" i="4"/>
  <c r="C55" i="4"/>
  <c r="B55" i="4"/>
  <c r="A55" i="4"/>
  <c r="M54" i="4"/>
  <c r="L54" i="4"/>
  <c r="K54" i="4"/>
  <c r="J54" i="4"/>
  <c r="I54" i="4"/>
  <c r="H54" i="4"/>
  <c r="G54" i="4"/>
  <c r="F54" i="4"/>
  <c r="E54" i="4"/>
  <c r="D54" i="4"/>
  <c r="C54" i="4"/>
  <c r="B54" i="4"/>
  <c r="A54" i="4"/>
  <c r="M53" i="4"/>
  <c r="L53" i="4"/>
  <c r="K53" i="4"/>
  <c r="J53" i="4"/>
  <c r="I53" i="4"/>
  <c r="H53" i="4"/>
  <c r="G53" i="4"/>
  <c r="F53" i="4"/>
  <c r="E53" i="4"/>
  <c r="D53" i="4"/>
  <c r="C53" i="4"/>
  <c r="B53" i="4"/>
  <c r="A53" i="4"/>
  <c r="M52" i="4"/>
  <c r="L52" i="4"/>
  <c r="K52" i="4"/>
  <c r="J52" i="4"/>
  <c r="I52" i="4"/>
  <c r="H52" i="4"/>
  <c r="G52" i="4"/>
  <c r="F52" i="4"/>
  <c r="E52" i="4"/>
  <c r="D52" i="4"/>
  <c r="C52" i="4"/>
  <c r="B52" i="4"/>
  <c r="A52" i="4"/>
  <c r="M51" i="4"/>
  <c r="L51" i="4"/>
  <c r="K51" i="4"/>
  <c r="J51" i="4"/>
  <c r="I51" i="4"/>
  <c r="H51" i="4"/>
  <c r="G51" i="4"/>
  <c r="F51" i="4"/>
  <c r="E51" i="4"/>
  <c r="D51" i="4"/>
  <c r="C51" i="4"/>
  <c r="B51" i="4"/>
  <c r="A51" i="4"/>
  <c r="M50" i="4"/>
  <c r="L50" i="4"/>
  <c r="K50" i="4"/>
  <c r="J50" i="4"/>
  <c r="I50" i="4"/>
  <c r="H50" i="4"/>
  <c r="G50" i="4"/>
  <c r="F50" i="4"/>
  <c r="E50" i="4"/>
  <c r="D50" i="4"/>
  <c r="C50" i="4"/>
  <c r="B50" i="4"/>
  <c r="A50" i="4"/>
  <c r="M49" i="4"/>
  <c r="L49" i="4"/>
  <c r="K49" i="4"/>
  <c r="J49" i="4"/>
  <c r="I49" i="4"/>
  <c r="H49" i="4"/>
  <c r="G49" i="4"/>
  <c r="F49" i="4"/>
  <c r="E49" i="4"/>
  <c r="D49" i="4"/>
  <c r="C49" i="4"/>
  <c r="B49" i="4"/>
  <c r="A49" i="4"/>
  <c r="M48" i="4"/>
  <c r="L48" i="4"/>
  <c r="K48" i="4"/>
  <c r="J48" i="4"/>
  <c r="I48" i="4"/>
  <c r="H48" i="4"/>
  <c r="G48" i="4"/>
  <c r="F48" i="4"/>
  <c r="E48" i="4"/>
  <c r="D48" i="4"/>
  <c r="C48" i="4"/>
  <c r="B48" i="4"/>
  <c r="A48" i="4"/>
  <c r="M47" i="4"/>
  <c r="L47" i="4"/>
  <c r="K47" i="4"/>
  <c r="J47" i="4"/>
  <c r="I47" i="4"/>
  <c r="H47" i="4"/>
  <c r="G47" i="4"/>
  <c r="F47" i="4"/>
  <c r="E47" i="4"/>
  <c r="D47" i="4"/>
  <c r="C47" i="4"/>
  <c r="B47" i="4"/>
  <c r="A47" i="4"/>
  <c r="M46" i="4"/>
  <c r="L46" i="4"/>
  <c r="K46" i="4"/>
  <c r="J46" i="4"/>
  <c r="I46" i="4"/>
  <c r="H46" i="4"/>
  <c r="G46" i="4"/>
  <c r="F46" i="4"/>
  <c r="E46" i="4"/>
  <c r="D46" i="4"/>
  <c r="C46" i="4"/>
  <c r="B46" i="4"/>
  <c r="A46" i="4"/>
  <c r="M45" i="4"/>
  <c r="L45" i="4"/>
  <c r="K45" i="4"/>
  <c r="J45" i="4"/>
  <c r="I45" i="4"/>
  <c r="H45" i="4"/>
  <c r="G45" i="4"/>
  <c r="F45" i="4"/>
  <c r="E45" i="4"/>
  <c r="D45" i="4"/>
  <c r="C45" i="4"/>
  <c r="B45" i="4"/>
  <c r="A45" i="4"/>
  <c r="M44" i="4"/>
  <c r="L44" i="4"/>
  <c r="K44" i="4"/>
  <c r="J44" i="4"/>
  <c r="I44" i="4"/>
  <c r="H44" i="4"/>
  <c r="G44" i="4"/>
  <c r="F44" i="4"/>
  <c r="E44" i="4"/>
  <c r="D44" i="4"/>
  <c r="C44" i="4"/>
  <c r="B44" i="4"/>
  <c r="A44" i="4"/>
  <c r="M43" i="4"/>
  <c r="L43" i="4"/>
  <c r="K43" i="4"/>
  <c r="J43" i="4"/>
  <c r="I43" i="4"/>
  <c r="H43" i="4"/>
  <c r="G43" i="4"/>
  <c r="F43" i="4"/>
  <c r="E43" i="4"/>
  <c r="D43" i="4"/>
  <c r="C43" i="4"/>
  <c r="B43" i="4"/>
  <c r="A43" i="4"/>
  <c r="M42" i="4"/>
  <c r="L42" i="4"/>
  <c r="K42" i="4"/>
  <c r="J42" i="4"/>
  <c r="I42" i="4"/>
  <c r="H42" i="4"/>
  <c r="G42" i="4"/>
  <c r="F42" i="4"/>
  <c r="E42" i="4"/>
  <c r="D42" i="4"/>
  <c r="C42" i="4"/>
  <c r="B42" i="4"/>
  <c r="A42" i="4"/>
  <c r="M41" i="4"/>
  <c r="L41" i="4"/>
  <c r="K41" i="4"/>
  <c r="J41" i="4"/>
  <c r="I41" i="4"/>
  <c r="H41" i="4"/>
  <c r="G41" i="4"/>
  <c r="F41" i="4"/>
  <c r="E41" i="4"/>
  <c r="D41" i="4"/>
  <c r="C41" i="4"/>
  <c r="B41" i="4"/>
  <c r="A41" i="4"/>
  <c r="M40" i="4"/>
  <c r="L40" i="4"/>
  <c r="K40" i="4"/>
  <c r="J40" i="4"/>
  <c r="I40" i="4"/>
  <c r="H40" i="4"/>
  <c r="G40" i="4"/>
  <c r="F40" i="4"/>
  <c r="E40" i="4"/>
  <c r="D40" i="4"/>
  <c r="C40" i="4"/>
  <c r="B40" i="4"/>
  <c r="A40" i="4"/>
  <c r="M39" i="4"/>
  <c r="L39" i="4"/>
  <c r="K39" i="4"/>
  <c r="J39" i="4"/>
  <c r="I39" i="4"/>
  <c r="H39" i="4"/>
  <c r="G39" i="4"/>
  <c r="F39" i="4"/>
  <c r="E39" i="4"/>
  <c r="D39" i="4"/>
  <c r="C39" i="4"/>
  <c r="B39" i="4"/>
  <c r="A39" i="4"/>
  <c r="M38" i="4"/>
  <c r="L38" i="4"/>
  <c r="K38" i="4"/>
  <c r="J38" i="4"/>
  <c r="I38" i="4"/>
  <c r="H38" i="4"/>
  <c r="G38" i="4"/>
  <c r="F38" i="4"/>
  <c r="E38" i="4"/>
  <c r="D38" i="4"/>
  <c r="C38" i="4"/>
  <c r="B38" i="4"/>
  <c r="A38" i="4"/>
  <c r="M37" i="4"/>
  <c r="L37" i="4"/>
  <c r="K37" i="4"/>
  <c r="J37" i="4"/>
  <c r="I37" i="4"/>
  <c r="H37" i="4"/>
  <c r="G37" i="4"/>
  <c r="F37" i="4"/>
  <c r="E37" i="4"/>
  <c r="D37" i="4"/>
  <c r="C37" i="4"/>
  <c r="B37" i="4"/>
  <c r="A37" i="4"/>
  <c r="M36" i="4"/>
  <c r="L36" i="4"/>
  <c r="K36" i="4"/>
  <c r="J36" i="4"/>
  <c r="I36" i="4"/>
  <c r="H36" i="4"/>
  <c r="G36" i="4"/>
  <c r="F36" i="4"/>
  <c r="E36" i="4"/>
  <c r="D36" i="4"/>
  <c r="C36" i="4"/>
  <c r="B36" i="4"/>
  <c r="A36" i="4"/>
  <c r="M35" i="4"/>
  <c r="L35" i="4"/>
  <c r="K35" i="4"/>
  <c r="J35" i="4"/>
  <c r="I35" i="4"/>
  <c r="H35" i="4"/>
  <c r="G35" i="4"/>
  <c r="F35" i="4"/>
  <c r="E35" i="4"/>
  <c r="D35" i="4"/>
  <c r="C35" i="4"/>
  <c r="B35" i="4"/>
  <c r="A35" i="4"/>
  <c r="M34" i="4"/>
  <c r="L34" i="4"/>
  <c r="K34" i="4"/>
  <c r="J34" i="4"/>
  <c r="I34" i="4"/>
  <c r="H34" i="4"/>
  <c r="G34" i="4"/>
  <c r="F34" i="4"/>
  <c r="E34" i="4"/>
  <c r="D34" i="4"/>
  <c r="C34" i="4"/>
  <c r="B34" i="4"/>
  <c r="A34" i="4"/>
  <c r="M33" i="4"/>
  <c r="L33" i="4"/>
  <c r="K33" i="4"/>
  <c r="J33" i="4"/>
  <c r="I33" i="4"/>
  <c r="H33" i="4"/>
  <c r="G33" i="4"/>
  <c r="F33" i="4"/>
  <c r="E33" i="4"/>
  <c r="D33" i="4"/>
  <c r="C33" i="4"/>
  <c r="B33" i="4"/>
  <c r="A33" i="4"/>
  <c r="M32" i="4"/>
  <c r="L32" i="4"/>
  <c r="K32" i="4"/>
  <c r="J32" i="4"/>
  <c r="I32" i="4"/>
  <c r="H32" i="4"/>
  <c r="G32" i="4"/>
  <c r="F32" i="4"/>
  <c r="E32" i="4"/>
  <c r="D32" i="4"/>
  <c r="C32" i="4"/>
  <c r="B32" i="4"/>
  <c r="A32" i="4"/>
  <c r="M31" i="4"/>
  <c r="L31" i="4"/>
  <c r="K31" i="4"/>
  <c r="J31" i="4"/>
  <c r="I31" i="4"/>
  <c r="H31" i="4"/>
  <c r="G31" i="4"/>
  <c r="F31" i="4"/>
  <c r="E31" i="4"/>
  <c r="D31" i="4"/>
  <c r="C31" i="4"/>
  <c r="B31" i="4"/>
  <c r="A31" i="4"/>
  <c r="M30" i="4"/>
  <c r="L30" i="4"/>
  <c r="K30" i="4"/>
  <c r="J30" i="4"/>
  <c r="I30" i="4"/>
  <c r="H30" i="4"/>
  <c r="G30" i="4"/>
  <c r="F30" i="4"/>
  <c r="E30" i="4"/>
  <c r="D30" i="4"/>
  <c r="C30" i="4"/>
  <c r="B30" i="4"/>
  <c r="A30" i="4"/>
  <c r="M29" i="4"/>
  <c r="L29" i="4"/>
  <c r="K29" i="4"/>
  <c r="J29" i="4"/>
  <c r="I29" i="4"/>
  <c r="H29" i="4"/>
  <c r="G29" i="4"/>
  <c r="F29" i="4"/>
  <c r="E29" i="4"/>
  <c r="D29" i="4"/>
  <c r="C29" i="4"/>
  <c r="B29" i="4"/>
  <c r="A29" i="4"/>
  <c r="M28" i="4"/>
  <c r="L28" i="4"/>
  <c r="K28" i="4"/>
  <c r="J28" i="4"/>
  <c r="I28" i="4"/>
  <c r="H28" i="4"/>
  <c r="G28" i="4"/>
  <c r="F28" i="4"/>
  <c r="E28" i="4"/>
  <c r="D28" i="4"/>
  <c r="C28" i="4"/>
  <c r="B28" i="4"/>
  <c r="A28" i="4"/>
  <c r="M27" i="4"/>
  <c r="L27" i="4"/>
  <c r="K27" i="4"/>
  <c r="J27" i="4"/>
  <c r="I27" i="4"/>
  <c r="H27" i="4"/>
  <c r="G27" i="4"/>
  <c r="F27" i="4"/>
  <c r="E27" i="4"/>
  <c r="D27" i="4"/>
  <c r="C27" i="4"/>
  <c r="B27" i="4"/>
  <c r="A27" i="4"/>
  <c r="M26" i="4"/>
  <c r="L26" i="4"/>
  <c r="K26" i="4"/>
  <c r="J26" i="4"/>
  <c r="I26" i="4"/>
  <c r="H26" i="4"/>
  <c r="G26" i="4"/>
  <c r="F26" i="4"/>
  <c r="E26" i="4"/>
  <c r="D26" i="4"/>
  <c r="C26" i="4"/>
  <c r="B26" i="4"/>
  <c r="A26" i="4"/>
  <c r="M25" i="4"/>
  <c r="L25" i="4"/>
  <c r="K25" i="4"/>
  <c r="J25" i="4"/>
  <c r="I25" i="4"/>
  <c r="H25" i="4"/>
  <c r="G25" i="4"/>
  <c r="F25" i="4"/>
  <c r="E25" i="4"/>
  <c r="D25" i="4"/>
  <c r="C25" i="4"/>
  <c r="B25" i="4"/>
  <c r="A25" i="4"/>
  <c r="M24" i="4"/>
  <c r="L24" i="4"/>
  <c r="K24" i="4"/>
  <c r="J24" i="4"/>
  <c r="I24" i="4"/>
  <c r="H24" i="4"/>
  <c r="G24" i="4"/>
  <c r="F24" i="4"/>
  <c r="E24" i="4"/>
  <c r="D24" i="4"/>
  <c r="C24" i="4"/>
  <c r="B24" i="4"/>
  <c r="A24" i="4"/>
  <c r="M23" i="4"/>
  <c r="L23" i="4"/>
  <c r="K23" i="4"/>
  <c r="J23" i="4"/>
  <c r="I23" i="4"/>
  <c r="H23" i="4"/>
  <c r="G23" i="4"/>
  <c r="F23" i="4"/>
  <c r="E23" i="4"/>
  <c r="D23" i="4"/>
  <c r="C23" i="4"/>
  <c r="B23" i="4"/>
  <c r="A23" i="4"/>
  <c r="M22" i="4"/>
  <c r="L22" i="4"/>
  <c r="K22" i="4"/>
  <c r="J22" i="4"/>
  <c r="I22" i="4"/>
  <c r="H22" i="4"/>
  <c r="G22" i="4"/>
  <c r="F22" i="4"/>
  <c r="E22" i="4"/>
  <c r="D22" i="4"/>
  <c r="C22" i="4"/>
  <c r="B22" i="4"/>
  <c r="A22" i="4"/>
  <c r="M21" i="4"/>
  <c r="L21" i="4"/>
  <c r="K21" i="4"/>
  <c r="J21" i="4"/>
  <c r="I21" i="4"/>
  <c r="H21" i="4"/>
  <c r="G21" i="4"/>
  <c r="F21" i="4"/>
  <c r="E21" i="4"/>
  <c r="D21" i="4"/>
  <c r="C21" i="4"/>
  <c r="B21" i="4"/>
  <c r="A21" i="4"/>
  <c r="M20" i="4"/>
  <c r="L20" i="4"/>
  <c r="K20" i="4"/>
  <c r="J20" i="4"/>
  <c r="I20" i="4"/>
  <c r="H20" i="4"/>
  <c r="G20" i="4"/>
  <c r="F20" i="4"/>
  <c r="E20" i="4"/>
  <c r="D20" i="4"/>
  <c r="C20" i="4"/>
  <c r="B20" i="4"/>
  <c r="A20" i="4"/>
  <c r="M19" i="4"/>
  <c r="L19" i="4"/>
  <c r="K19" i="4"/>
  <c r="J19" i="4"/>
  <c r="I19" i="4"/>
  <c r="H19" i="4"/>
  <c r="G19" i="4"/>
  <c r="F19" i="4"/>
  <c r="E19" i="4"/>
  <c r="D19" i="4"/>
  <c r="C19" i="4"/>
  <c r="B19" i="4"/>
  <c r="A19" i="4"/>
  <c r="M18" i="4"/>
  <c r="L18" i="4"/>
  <c r="K18" i="4"/>
  <c r="J18" i="4"/>
  <c r="I18" i="4"/>
  <c r="H18" i="4"/>
  <c r="G18" i="4"/>
  <c r="F18" i="4"/>
  <c r="E18" i="4"/>
  <c r="D18" i="4"/>
  <c r="C18" i="4"/>
  <c r="B18" i="4"/>
  <c r="A18" i="4"/>
  <c r="M17" i="4"/>
  <c r="L17" i="4"/>
  <c r="K17" i="4"/>
  <c r="J17" i="4"/>
  <c r="I17" i="4"/>
  <c r="H17" i="4"/>
  <c r="G17" i="4"/>
  <c r="F17" i="4"/>
  <c r="E17" i="4"/>
  <c r="D17" i="4"/>
  <c r="C17" i="4"/>
  <c r="B17" i="4"/>
  <c r="A17" i="4"/>
  <c r="M16" i="4"/>
  <c r="L16" i="4"/>
  <c r="K16" i="4"/>
  <c r="J16" i="4"/>
  <c r="I16" i="4"/>
  <c r="H16" i="4"/>
  <c r="G16" i="4"/>
  <c r="F16" i="4"/>
  <c r="E16" i="4"/>
  <c r="D16" i="4"/>
  <c r="C16" i="4"/>
  <c r="B16" i="4"/>
  <c r="A16" i="4"/>
  <c r="M15" i="4"/>
  <c r="L15" i="4"/>
  <c r="K15" i="4"/>
  <c r="J15" i="4"/>
  <c r="I15" i="4"/>
  <c r="H15" i="4"/>
  <c r="G15" i="4"/>
  <c r="F15" i="4"/>
  <c r="E15" i="4"/>
  <c r="D15" i="4"/>
  <c r="C15" i="4"/>
  <c r="B15" i="4"/>
  <c r="A15" i="4"/>
  <c r="M14" i="4"/>
  <c r="L14" i="4"/>
  <c r="K14" i="4"/>
  <c r="J14" i="4"/>
  <c r="I14" i="4"/>
  <c r="H14" i="4"/>
  <c r="G14" i="4"/>
  <c r="F14" i="4"/>
  <c r="E14" i="4"/>
  <c r="D14" i="4"/>
  <c r="C14" i="4"/>
  <c r="B14" i="4"/>
  <c r="A14" i="4"/>
  <c r="M13" i="4"/>
  <c r="L13" i="4"/>
  <c r="K13" i="4"/>
  <c r="J13" i="4"/>
  <c r="I13" i="4"/>
  <c r="H13" i="4"/>
  <c r="G13" i="4"/>
  <c r="F13" i="4"/>
  <c r="E13" i="4"/>
  <c r="D13" i="4"/>
  <c r="C13" i="4"/>
  <c r="B13" i="4"/>
  <c r="A13" i="4"/>
  <c r="M12" i="4"/>
  <c r="L12" i="4"/>
  <c r="K12" i="4"/>
  <c r="J12" i="4"/>
  <c r="I12" i="4"/>
  <c r="H12" i="4"/>
  <c r="G12" i="4"/>
  <c r="F12" i="4"/>
  <c r="E12" i="4"/>
  <c r="D12" i="4"/>
  <c r="C12" i="4"/>
  <c r="B12" i="4"/>
  <c r="A12" i="4"/>
  <c r="M11" i="4"/>
  <c r="L11" i="4"/>
  <c r="K11" i="4"/>
  <c r="J11" i="4"/>
  <c r="I11" i="4"/>
  <c r="H11" i="4"/>
  <c r="G11" i="4"/>
  <c r="F11" i="4"/>
  <c r="E11" i="4"/>
  <c r="D11" i="4"/>
  <c r="C11" i="4"/>
  <c r="B11" i="4"/>
  <c r="A11" i="4"/>
  <c r="M10" i="4"/>
  <c r="L10" i="4"/>
  <c r="K10" i="4"/>
  <c r="J10" i="4"/>
  <c r="I10" i="4"/>
  <c r="H10" i="4"/>
  <c r="G10" i="4"/>
  <c r="F10" i="4"/>
  <c r="E10" i="4"/>
  <c r="D10" i="4"/>
  <c r="C10" i="4"/>
  <c r="B10" i="4"/>
  <c r="A10" i="4"/>
  <c r="M9" i="4"/>
  <c r="L9" i="4"/>
  <c r="K9" i="4"/>
  <c r="J9" i="4"/>
  <c r="I9" i="4"/>
  <c r="H9" i="4"/>
  <c r="G9" i="4"/>
  <c r="F9" i="4"/>
  <c r="E9" i="4"/>
  <c r="D9" i="4"/>
  <c r="C9" i="4"/>
  <c r="B9" i="4"/>
  <c r="A9" i="4"/>
  <c r="M8" i="4"/>
  <c r="L8" i="4"/>
  <c r="K8" i="4"/>
  <c r="J8" i="4"/>
  <c r="I8" i="4"/>
  <c r="H8" i="4"/>
  <c r="G8" i="4"/>
  <c r="F8" i="4"/>
  <c r="E8" i="4"/>
  <c r="D8" i="4"/>
  <c r="C8" i="4"/>
  <c r="B8" i="4"/>
  <c r="A8" i="4"/>
  <c r="M7" i="4"/>
  <c r="L7" i="4"/>
  <c r="K7" i="4"/>
  <c r="J7" i="4"/>
  <c r="I7" i="4"/>
  <c r="H7" i="4"/>
  <c r="G7" i="4"/>
  <c r="F7" i="4"/>
  <c r="E7" i="4"/>
  <c r="D7" i="4"/>
  <c r="C7" i="4"/>
  <c r="B7" i="4"/>
  <c r="A7" i="4"/>
  <c r="M6" i="4"/>
  <c r="L6" i="4"/>
  <c r="K6" i="4"/>
  <c r="J6" i="4"/>
  <c r="I6" i="4"/>
  <c r="H6" i="4"/>
  <c r="G6" i="4"/>
  <c r="F6" i="4"/>
  <c r="E6" i="4"/>
  <c r="D6" i="4"/>
  <c r="C6" i="4"/>
  <c r="B6" i="4"/>
  <c r="A6" i="4"/>
  <c r="M5" i="4"/>
  <c r="L5" i="4"/>
  <c r="K5" i="4"/>
  <c r="J5" i="4"/>
  <c r="I5" i="4"/>
  <c r="H5" i="4"/>
  <c r="G5" i="4"/>
  <c r="F5" i="4"/>
  <c r="E5" i="4"/>
  <c r="D5" i="4"/>
  <c r="C5" i="4"/>
  <c r="B5" i="4"/>
  <c r="A5" i="4"/>
  <c r="M4" i="4"/>
  <c r="L4" i="4"/>
  <c r="K4" i="4"/>
  <c r="J4" i="4"/>
  <c r="I4" i="4"/>
  <c r="H4" i="4"/>
  <c r="G4" i="4"/>
  <c r="F4" i="4"/>
  <c r="E4" i="4"/>
  <c r="D4" i="4"/>
  <c r="C4" i="4"/>
  <c r="B4" i="4"/>
  <c r="A4" i="4"/>
  <c r="M3" i="4"/>
  <c r="L3" i="4"/>
  <c r="K3" i="4"/>
  <c r="J3" i="4"/>
  <c r="I3" i="4"/>
  <c r="H3" i="4"/>
  <c r="G3" i="4"/>
  <c r="F3" i="4"/>
  <c r="E3" i="4"/>
  <c r="D3" i="4"/>
  <c r="C3" i="4"/>
  <c r="B3" i="4"/>
  <c r="A3" i="4"/>
  <c r="M106" i="11"/>
  <c r="L106" i="11"/>
  <c r="K106" i="11"/>
  <c r="J106" i="11"/>
  <c r="I106" i="11"/>
  <c r="H106" i="11"/>
  <c r="G106" i="11"/>
  <c r="F106" i="11"/>
  <c r="E106" i="11"/>
  <c r="D106" i="11"/>
  <c r="C106" i="11"/>
  <c r="B106" i="11"/>
  <c r="A106" i="11"/>
  <c r="M105" i="11"/>
  <c r="L105" i="11"/>
  <c r="K105" i="11"/>
  <c r="J105" i="11"/>
  <c r="I105" i="11"/>
  <c r="H105" i="11"/>
  <c r="G105" i="11"/>
  <c r="F105" i="11"/>
  <c r="E105" i="11"/>
  <c r="D105" i="11"/>
  <c r="C105" i="11"/>
  <c r="B105" i="11"/>
  <c r="A105" i="11"/>
  <c r="M104" i="11"/>
  <c r="L104" i="11"/>
  <c r="K104" i="11"/>
  <c r="J104" i="11"/>
  <c r="I104" i="11"/>
  <c r="H104" i="11"/>
  <c r="G104" i="11"/>
  <c r="F104" i="11"/>
  <c r="E104" i="11"/>
  <c r="D104" i="11"/>
  <c r="C104" i="11"/>
  <c r="B104" i="11"/>
  <c r="A104" i="11"/>
  <c r="M103" i="11"/>
  <c r="L103" i="11"/>
  <c r="K103" i="11"/>
  <c r="J103" i="11"/>
  <c r="I103" i="11"/>
  <c r="H103" i="11"/>
  <c r="G103" i="11"/>
  <c r="F103" i="11"/>
  <c r="E103" i="11"/>
  <c r="D103" i="11"/>
  <c r="C103" i="11"/>
  <c r="B103" i="11"/>
  <c r="A103" i="11"/>
  <c r="M102" i="11"/>
  <c r="L102" i="11"/>
  <c r="K102" i="11"/>
  <c r="J102" i="11"/>
  <c r="I102" i="11"/>
  <c r="H102" i="11"/>
  <c r="G102" i="11"/>
  <c r="F102" i="11"/>
  <c r="E102" i="11"/>
  <c r="D102" i="11"/>
  <c r="C102" i="11"/>
  <c r="B102" i="11"/>
  <c r="A102" i="11"/>
  <c r="M101" i="11"/>
  <c r="L101" i="11"/>
  <c r="K101" i="11"/>
  <c r="J101" i="11"/>
  <c r="I101" i="11"/>
  <c r="H101" i="11"/>
  <c r="G101" i="11"/>
  <c r="F101" i="11"/>
  <c r="E101" i="11"/>
  <c r="D101" i="11"/>
  <c r="C101" i="11"/>
  <c r="B101" i="11"/>
  <c r="A101" i="11"/>
  <c r="M100" i="11"/>
  <c r="L100" i="11"/>
  <c r="K100" i="11"/>
  <c r="J100" i="11"/>
  <c r="I100" i="11"/>
  <c r="H100" i="11"/>
  <c r="G100" i="11"/>
  <c r="F100" i="11"/>
  <c r="E100" i="11"/>
  <c r="D100" i="11"/>
  <c r="C100" i="11"/>
  <c r="B100" i="11"/>
  <c r="A100" i="11"/>
  <c r="M99" i="11"/>
  <c r="L99" i="11"/>
  <c r="K99" i="11"/>
  <c r="J99" i="11"/>
  <c r="I99" i="11"/>
  <c r="H99" i="11"/>
  <c r="G99" i="11"/>
  <c r="F99" i="11"/>
  <c r="E99" i="11"/>
  <c r="D99" i="11"/>
  <c r="C99" i="11"/>
  <c r="B99" i="11"/>
  <c r="A99" i="11"/>
  <c r="M98" i="11"/>
  <c r="L98" i="11"/>
  <c r="K98" i="11"/>
  <c r="J98" i="11"/>
  <c r="I98" i="11"/>
  <c r="H98" i="11"/>
  <c r="G98" i="11"/>
  <c r="F98" i="11"/>
  <c r="E98" i="11"/>
  <c r="D98" i="11"/>
  <c r="C98" i="11"/>
  <c r="B98" i="11"/>
  <c r="A98" i="11"/>
  <c r="M97" i="11"/>
  <c r="L97" i="11"/>
  <c r="K97" i="11"/>
  <c r="J97" i="11"/>
  <c r="I97" i="11"/>
  <c r="H97" i="11"/>
  <c r="G97" i="11"/>
  <c r="F97" i="11"/>
  <c r="E97" i="11"/>
  <c r="D97" i="11"/>
  <c r="C97" i="11"/>
  <c r="B97" i="11"/>
  <c r="A97" i="11"/>
  <c r="M96" i="11"/>
  <c r="L96" i="11"/>
  <c r="K96" i="11"/>
  <c r="J96" i="11"/>
  <c r="I96" i="11"/>
  <c r="H96" i="11"/>
  <c r="G96" i="11"/>
  <c r="F96" i="11"/>
  <c r="E96" i="11"/>
  <c r="D96" i="11"/>
  <c r="C96" i="11"/>
  <c r="B96" i="11"/>
  <c r="A96" i="11"/>
  <c r="M95" i="11"/>
  <c r="L95" i="11"/>
  <c r="K95" i="11"/>
  <c r="J95" i="11"/>
  <c r="I95" i="11"/>
  <c r="H95" i="11"/>
  <c r="G95" i="11"/>
  <c r="F95" i="11"/>
  <c r="E95" i="11"/>
  <c r="D95" i="11"/>
  <c r="C95" i="11"/>
  <c r="B95" i="11"/>
  <c r="A95" i="11"/>
  <c r="M94" i="11"/>
  <c r="L94" i="11"/>
  <c r="K94" i="11"/>
  <c r="J94" i="11"/>
  <c r="I94" i="11"/>
  <c r="H94" i="11"/>
  <c r="G94" i="11"/>
  <c r="F94" i="11"/>
  <c r="E94" i="11"/>
  <c r="D94" i="11"/>
  <c r="C94" i="11"/>
  <c r="B94" i="11"/>
  <c r="A94" i="11"/>
  <c r="M93" i="11"/>
  <c r="L93" i="11"/>
  <c r="K93" i="11"/>
  <c r="J93" i="11"/>
  <c r="I93" i="11"/>
  <c r="H93" i="11"/>
  <c r="G93" i="11"/>
  <c r="F93" i="11"/>
  <c r="E93" i="11"/>
  <c r="D93" i="11"/>
  <c r="C93" i="11"/>
  <c r="B93" i="11"/>
  <c r="A93" i="11"/>
  <c r="M92" i="11"/>
  <c r="L92" i="11"/>
  <c r="K92" i="11"/>
  <c r="J92" i="11"/>
  <c r="I92" i="11"/>
  <c r="H92" i="11"/>
  <c r="G92" i="11"/>
  <c r="F92" i="11"/>
  <c r="E92" i="11"/>
  <c r="D92" i="11"/>
  <c r="C92" i="11"/>
  <c r="B92" i="11"/>
  <c r="A92" i="11"/>
  <c r="M91" i="11"/>
  <c r="L91" i="11"/>
  <c r="K91" i="11"/>
  <c r="J91" i="11"/>
  <c r="I91" i="11"/>
  <c r="H91" i="11"/>
  <c r="G91" i="11"/>
  <c r="F91" i="11"/>
  <c r="E91" i="11"/>
  <c r="D91" i="11"/>
  <c r="C91" i="11"/>
  <c r="B91" i="11"/>
  <c r="A91" i="11"/>
  <c r="M90" i="11"/>
  <c r="L90" i="11"/>
  <c r="K90" i="11"/>
  <c r="J90" i="11"/>
  <c r="I90" i="11"/>
  <c r="H90" i="11"/>
  <c r="G90" i="11"/>
  <c r="F90" i="11"/>
  <c r="E90" i="11"/>
  <c r="D90" i="11"/>
  <c r="C90" i="11"/>
  <c r="B90" i="11"/>
  <c r="A90" i="11"/>
  <c r="M89" i="11"/>
  <c r="L89" i="11"/>
  <c r="K89" i="11"/>
  <c r="J89" i="11"/>
  <c r="I89" i="11"/>
  <c r="H89" i="11"/>
  <c r="G89" i="11"/>
  <c r="F89" i="11"/>
  <c r="E89" i="11"/>
  <c r="D89" i="11"/>
  <c r="C89" i="11"/>
  <c r="B89" i="11"/>
  <c r="A89" i="11"/>
  <c r="M88" i="11"/>
  <c r="L88" i="11"/>
  <c r="K88" i="11"/>
  <c r="J88" i="11"/>
  <c r="I88" i="11"/>
  <c r="H88" i="11"/>
  <c r="G88" i="11"/>
  <c r="F88" i="11"/>
  <c r="E88" i="11"/>
  <c r="D88" i="11"/>
  <c r="C88" i="11"/>
  <c r="B88" i="11"/>
  <c r="A88" i="11"/>
  <c r="M87" i="11"/>
  <c r="L87" i="11"/>
  <c r="K87" i="11"/>
  <c r="J87" i="11"/>
  <c r="I87" i="11"/>
  <c r="H87" i="11"/>
  <c r="G87" i="11"/>
  <c r="F87" i="11"/>
  <c r="E87" i="11"/>
  <c r="D87" i="11"/>
  <c r="C87" i="11"/>
  <c r="B87" i="11"/>
  <c r="A87" i="11"/>
  <c r="M86" i="11"/>
  <c r="L86" i="11"/>
  <c r="K86" i="11"/>
  <c r="J86" i="11"/>
  <c r="I86" i="11"/>
  <c r="H86" i="11"/>
  <c r="G86" i="11"/>
  <c r="F86" i="11"/>
  <c r="E86" i="11"/>
  <c r="D86" i="11"/>
  <c r="C86" i="11"/>
  <c r="B86" i="11"/>
  <c r="A86" i="11"/>
  <c r="M85" i="11"/>
  <c r="L85" i="11"/>
  <c r="K85" i="11"/>
  <c r="J85" i="11"/>
  <c r="I85" i="11"/>
  <c r="H85" i="11"/>
  <c r="G85" i="11"/>
  <c r="F85" i="11"/>
  <c r="E85" i="11"/>
  <c r="D85" i="11"/>
  <c r="C85" i="11"/>
  <c r="B85" i="11"/>
  <c r="A85" i="11"/>
  <c r="M84" i="11"/>
  <c r="L84" i="11"/>
  <c r="K84" i="11"/>
  <c r="J84" i="11"/>
  <c r="I84" i="11"/>
  <c r="H84" i="11"/>
  <c r="G84" i="11"/>
  <c r="F84" i="11"/>
  <c r="E84" i="11"/>
  <c r="D84" i="11"/>
  <c r="C84" i="11"/>
  <c r="B84" i="11"/>
  <c r="A84" i="11"/>
  <c r="M83" i="11"/>
  <c r="L83" i="11"/>
  <c r="K83" i="11"/>
  <c r="J83" i="11"/>
  <c r="I83" i="11"/>
  <c r="H83" i="11"/>
  <c r="G83" i="11"/>
  <c r="F83" i="11"/>
  <c r="E83" i="11"/>
  <c r="D83" i="11"/>
  <c r="C83" i="11"/>
  <c r="B83" i="11"/>
  <c r="A83" i="11"/>
  <c r="M82" i="11"/>
  <c r="L82" i="11"/>
  <c r="K82" i="11"/>
  <c r="J82" i="11"/>
  <c r="I82" i="11"/>
  <c r="H82" i="11"/>
  <c r="G82" i="11"/>
  <c r="F82" i="11"/>
  <c r="E82" i="11"/>
  <c r="D82" i="11"/>
  <c r="C82" i="11"/>
  <c r="B82" i="11"/>
  <c r="A82" i="11"/>
  <c r="M81" i="11"/>
  <c r="L81" i="11"/>
  <c r="K81" i="11"/>
  <c r="J81" i="11"/>
  <c r="I81" i="11"/>
  <c r="H81" i="11"/>
  <c r="G81" i="11"/>
  <c r="F81" i="11"/>
  <c r="E81" i="11"/>
  <c r="D81" i="11"/>
  <c r="C81" i="11"/>
  <c r="B81" i="11"/>
  <c r="A81" i="11"/>
  <c r="M80" i="11"/>
  <c r="L80" i="11"/>
  <c r="K80" i="11"/>
  <c r="J80" i="11"/>
  <c r="I80" i="11"/>
  <c r="H80" i="11"/>
  <c r="G80" i="11"/>
  <c r="F80" i="11"/>
  <c r="E80" i="11"/>
  <c r="D80" i="11"/>
  <c r="C80" i="11"/>
  <c r="B80" i="11"/>
  <c r="A80" i="11"/>
  <c r="M79" i="11"/>
  <c r="L79" i="11"/>
  <c r="K79" i="11"/>
  <c r="J79" i="11"/>
  <c r="I79" i="11"/>
  <c r="H79" i="11"/>
  <c r="G79" i="11"/>
  <c r="F79" i="11"/>
  <c r="E79" i="11"/>
  <c r="D79" i="11"/>
  <c r="C79" i="11"/>
  <c r="B79" i="11"/>
  <c r="A79" i="11"/>
  <c r="M78" i="11"/>
  <c r="L78" i="11"/>
  <c r="K78" i="11"/>
  <c r="J78" i="11"/>
  <c r="I78" i="11"/>
  <c r="H78" i="11"/>
  <c r="G78" i="11"/>
  <c r="F78" i="11"/>
  <c r="E78" i="11"/>
  <c r="D78" i="11"/>
  <c r="C78" i="11"/>
  <c r="B78" i="11"/>
  <c r="A78" i="11"/>
  <c r="M77" i="11"/>
  <c r="L77" i="11"/>
  <c r="K77" i="11"/>
  <c r="J77" i="11"/>
  <c r="I77" i="11"/>
  <c r="H77" i="11"/>
  <c r="G77" i="11"/>
  <c r="F77" i="11"/>
  <c r="E77" i="11"/>
  <c r="D77" i="11"/>
  <c r="C77" i="11"/>
  <c r="B77" i="11"/>
  <c r="A77" i="11"/>
  <c r="M76" i="11"/>
  <c r="L76" i="11"/>
  <c r="K76" i="11"/>
  <c r="J76" i="11"/>
  <c r="I76" i="11"/>
  <c r="H76" i="11"/>
  <c r="G76" i="11"/>
  <c r="F76" i="11"/>
  <c r="E76" i="11"/>
  <c r="D76" i="11"/>
  <c r="C76" i="11"/>
  <c r="B76" i="11"/>
  <c r="A76" i="11"/>
  <c r="M75" i="11"/>
  <c r="L75" i="11"/>
  <c r="K75" i="11"/>
  <c r="J75" i="11"/>
  <c r="I75" i="11"/>
  <c r="H75" i="11"/>
  <c r="G75" i="11"/>
  <c r="F75" i="11"/>
  <c r="E75" i="11"/>
  <c r="D75" i="11"/>
  <c r="C75" i="11"/>
  <c r="B75" i="11"/>
  <c r="A75" i="11"/>
  <c r="M74" i="11"/>
  <c r="L74" i="11"/>
  <c r="K74" i="11"/>
  <c r="J74" i="11"/>
  <c r="I74" i="11"/>
  <c r="H74" i="11"/>
  <c r="G74" i="11"/>
  <c r="F74" i="11"/>
  <c r="E74" i="11"/>
  <c r="D74" i="11"/>
  <c r="C74" i="11"/>
  <c r="B74" i="11"/>
  <c r="A74" i="11"/>
  <c r="M73" i="11"/>
  <c r="L73" i="11"/>
  <c r="K73" i="11"/>
  <c r="J73" i="11"/>
  <c r="I73" i="11"/>
  <c r="H73" i="11"/>
  <c r="G73" i="11"/>
  <c r="F73" i="11"/>
  <c r="E73" i="11"/>
  <c r="D73" i="11"/>
  <c r="C73" i="11"/>
  <c r="B73" i="11"/>
  <c r="A73" i="11"/>
  <c r="M72" i="11"/>
  <c r="L72" i="11"/>
  <c r="K72" i="11"/>
  <c r="J72" i="11"/>
  <c r="I72" i="11"/>
  <c r="H72" i="11"/>
  <c r="G72" i="11"/>
  <c r="F72" i="11"/>
  <c r="E72" i="11"/>
  <c r="D72" i="11"/>
  <c r="C72" i="11"/>
  <c r="B72" i="11"/>
  <c r="A72" i="11"/>
  <c r="M71" i="11"/>
  <c r="L71" i="11"/>
  <c r="K71" i="11"/>
  <c r="J71" i="11"/>
  <c r="I71" i="11"/>
  <c r="H71" i="11"/>
  <c r="G71" i="11"/>
  <c r="F71" i="11"/>
  <c r="E71" i="11"/>
  <c r="D71" i="11"/>
  <c r="C71" i="11"/>
  <c r="B71" i="11"/>
  <c r="A71" i="11"/>
  <c r="M70" i="11"/>
  <c r="L70" i="11"/>
  <c r="K70" i="11"/>
  <c r="J70" i="11"/>
  <c r="I70" i="11"/>
  <c r="H70" i="11"/>
  <c r="G70" i="11"/>
  <c r="F70" i="11"/>
  <c r="E70" i="11"/>
  <c r="D70" i="11"/>
  <c r="C70" i="11"/>
  <c r="B70" i="11"/>
  <c r="A70" i="11"/>
  <c r="M69" i="11"/>
  <c r="L69" i="11"/>
  <c r="K69" i="11"/>
  <c r="J69" i="11"/>
  <c r="I69" i="11"/>
  <c r="H69" i="11"/>
  <c r="G69" i="11"/>
  <c r="F69" i="11"/>
  <c r="E69" i="11"/>
  <c r="D69" i="11"/>
  <c r="C69" i="11"/>
  <c r="B69" i="11"/>
  <c r="A69" i="11"/>
  <c r="M68" i="11"/>
  <c r="L68" i="11"/>
  <c r="K68" i="11"/>
  <c r="J68" i="11"/>
  <c r="I68" i="11"/>
  <c r="H68" i="11"/>
  <c r="G68" i="11"/>
  <c r="F68" i="11"/>
  <c r="E68" i="11"/>
  <c r="D68" i="11"/>
  <c r="C68" i="11"/>
  <c r="B68" i="11"/>
  <c r="A68" i="11"/>
  <c r="M67" i="11"/>
  <c r="L67" i="11"/>
  <c r="K67" i="11"/>
  <c r="J67" i="11"/>
  <c r="I67" i="11"/>
  <c r="H67" i="11"/>
  <c r="G67" i="11"/>
  <c r="F67" i="11"/>
  <c r="E67" i="11"/>
  <c r="D67" i="11"/>
  <c r="C67" i="11"/>
  <c r="B67" i="11"/>
  <c r="A67" i="11"/>
  <c r="M66" i="11"/>
  <c r="L66" i="11"/>
  <c r="K66" i="11"/>
  <c r="J66" i="11"/>
  <c r="I66" i="11"/>
  <c r="H66" i="11"/>
  <c r="G66" i="11"/>
  <c r="F66" i="11"/>
  <c r="E66" i="11"/>
  <c r="D66" i="11"/>
  <c r="C66" i="11"/>
  <c r="B66" i="11"/>
  <c r="A66" i="11"/>
  <c r="M65" i="11"/>
  <c r="L65" i="11"/>
  <c r="K65" i="11"/>
  <c r="J65" i="11"/>
  <c r="I65" i="11"/>
  <c r="H65" i="11"/>
  <c r="G65" i="11"/>
  <c r="F65" i="11"/>
  <c r="E65" i="11"/>
  <c r="D65" i="11"/>
  <c r="C65" i="11"/>
  <c r="B65" i="11"/>
  <c r="A65" i="11"/>
  <c r="M64" i="11"/>
  <c r="L64" i="11"/>
  <c r="K64" i="11"/>
  <c r="J64" i="11"/>
  <c r="I64" i="11"/>
  <c r="H64" i="11"/>
  <c r="G64" i="11"/>
  <c r="F64" i="11"/>
  <c r="E64" i="11"/>
  <c r="D64" i="11"/>
  <c r="C64" i="11"/>
  <c r="B64" i="11"/>
  <c r="A64" i="11"/>
  <c r="M63" i="11"/>
  <c r="L63" i="11"/>
  <c r="K63" i="11"/>
  <c r="J63" i="11"/>
  <c r="I63" i="11"/>
  <c r="H63" i="11"/>
  <c r="G63" i="11"/>
  <c r="F63" i="11"/>
  <c r="E63" i="11"/>
  <c r="D63" i="11"/>
  <c r="C63" i="11"/>
  <c r="B63" i="11"/>
  <c r="A63" i="11"/>
  <c r="M62" i="11"/>
  <c r="L62" i="11"/>
  <c r="K62" i="11"/>
  <c r="J62" i="11"/>
  <c r="I62" i="11"/>
  <c r="H62" i="11"/>
  <c r="G62" i="11"/>
  <c r="F62" i="11"/>
  <c r="E62" i="11"/>
  <c r="D62" i="11"/>
  <c r="C62" i="11"/>
  <c r="B62" i="11"/>
  <c r="A62" i="11"/>
  <c r="M61" i="11"/>
  <c r="L61" i="11"/>
  <c r="K61" i="11"/>
  <c r="J61" i="11"/>
  <c r="I61" i="11"/>
  <c r="H61" i="11"/>
  <c r="G61" i="11"/>
  <c r="F61" i="11"/>
  <c r="E61" i="11"/>
  <c r="D61" i="11"/>
  <c r="C61" i="11"/>
  <c r="B61" i="11"/>
  <c r="A61" i="11"/>
  <c r="M60" i="11"/>
  <c r="L60" i="11"/>
  <c r="K60" i="11"/>
  <c r="J60" i="11"/>
  <c r="I60" i="11"/>
  <c r="H60" i="11"/>
  <c r="G60" i="11"/>
  <c r="F60" i="11"/>
  <c r="E60" i="11"/>
  <c r="D60" i="11"/>
  <c r="C60" i="11"/>
  <c r="B60" i="11"/>
  <c r="A60" i="11"/>
  <c r="M59" i="11"/>
  <c r="L59" i="11"/>
  <c r="K59" i="11"/>
  <c r="J59" i="11"/>
  <c r="I59" i="11"/>
  <c r="H59" i="11"/>
  <c r="G59" i="11"/>
  <c r="F59" i="11"/>
  <c r="E59" i="11"/>
  <c r="D59" i="11"/>
  <c r="C59" i="11"/>
  <c r="B59" i="11"/>
  <c r="A59" i="11"/>
  <c r="M58" i="11"/>
  <c r="L58" i="11"/>
  <c r="K58" i="11"/>
  <c r="J58" i="11"/>
  <c r="I58" i="11"/>
  <c r="H58" i="11"/>
  <c r="G58" i="11"/>
  <c r="F58" i="11"/>
  <c r="E58" i="11"/>
  <c r="D58" i="11"/>
  <c r="C58" i="11"/>
  <c r="B58" i="11"/>
  <c r="A58" i="11"/>
  <c r="M57" i="11"/>
  <c r="L57" i="11"/>
  <c r="K57" i="11"/>
  <c r="J57" i="11"/>
  <c r="I57" i="11"/>
  <c r="H57" i="11"/>
  <c r="G57" i="11"/>
  <c r="F57" i="11"/>
  <c r="E57" i="11"/>
  <c r="D57" i="11"/>
  <c r="C57" i="11"/>
  <c r="B57" i="11"/>
  <c r="A57" i="11"/>
  <c r="M56" i="11"/>
  <c r="L56" i="11"/>
  <c r="K56" i="11"/>
  <c r="J56" i="11"/>
  <c r="I56" i="11"/>
  <c r="H56" i="11"/>
  <c r="G56" i="11"/>
  <c r="F56" i="11"/>
  <c r="E56" i="11"/>
  <c r="D56" i="11"/>
  <c r="C56" i="11"/>
  <c r="B56" i="11"/>
  <c r="A56" i="11"/>
  <c r="M55" i="11"/>
  <c r="L55" i="11"/>
  <c r="K55" i="11"/>
  <c r="J55" i="11"/>
  <c r="I55" i="11"/>
  <c r="H55" i="11"/>
  <c r="G55" i="11"/>
  <c r="F55" i="11"/>
  <c r="E55" i="11"/>
  <c r="D55" i="11"/>
  <c r="C55" i="11"/>
  <c r="B55" i="11"/>
  <c r="A55" i="11"/>
  <c r="M54" i="11"/>
  <c r="L54" i="11"/>
  <c r="K54" i="11"/>
  <c r="J54" i="11"/>
  <c r="I54" i="11"/>
  <c r="H54" i="11"/>
  <c r="G54" i="11"/>
  <c r="F54" i="11"/>
  <c r="E54" i="11"/>
  <c r="D54" i="11"/>
  <c r="C54" i="11"/>
  <c r="B54" i="11"/>
  <c r="A54" i="11"/>
  <c r="M53" i="11"/>
  <c r="L53" i="11"/>
  <c r="K53" i="11"/>
  <c r="J53" i="11"/>
  <c r="I53" i="11"/>
  <c r="H53" i="11"/>
  <c r="G53" i="11"/>
  <c r="F53" i="11"/>
  <c r="E53" i="11"/>
  <c r="D53" i="11"/>
  <c r="C53" i="11"/>
  <c r="B53" i="11"/>
  <c r="A53" i="11"/>
  <c r="M52" i="11"/>
  <c r="L52" i="11"/>
  <c r="K52" i="11"/>
  <c r="J52" i="11"/>
  <c r="I52" i="11"/>
  <c r="H52" i="11"/>
  <c r="G52" i="11"/>
  <c r="F52" i="11"/>
  <c r="E52" i="11"/>
  <c r="D52" i="11"/>
  <c r="C52" i="11"/>
  <c r="B52" i="11"/>
  <c r="A52" i="11"/>
  <c r="M51" i="11"/>
  <c r="L51" i="11"/>
  <c r="K51" i="11"/>
  <c r="J51" i="11"/>
  <c r="I51" i="11"/>
  <c r="H51" i="11"/>
  <c r="G51" i="11"/>
  <c r="F51" i="11"/>
  <c r="E51" i="11"/>
  <c r="D51" i="11"/>
  <c r="C51" i="11"/>
  <c r="B51" i="11"/>
  <c r="A51" i="11"/>
  <c r="M50" i="11"/>
  <c r="L50" i="11"/>
  <c r="K50" i="11"/>
  <c r="J50" i="11"/>
  <c r="I50" i="11"/>
  <c r="H50" i="11"/>
  <c r="G50" i="11"/>
  <c r="F50" i="11"/>
  <c r="E50" i="11"/>
  <c r="D50" i="11"/>
  <c r="C50" i="11"/>
  <c r="B50" i="11"/>
  <c r="A50" i="11"/>
  <c r="M49" i="11"/>
  <c r="L49" i="11"/>
  <c r="K49" i="11"/>
  <c r="J49" i="11"/>
  <c r="I49" i="11"/>
  <c r="H49" i="11"/>
  <c r="G49" i="11"/>
  <c r="F49" i="11"/>
  <c r="E49" i="11"/>
  <c r="D49" i="11"/>
  <c r="C49" i="11"/>
  <c r="B49" i="11"/>
  <c r="A49" i="11"/>
  <c r="M48" i="11"/>
  <c r="L48" i="11"/>
  <c r="K48" i="11"/>
  <c r="J48" i="11"/>
  <c r="I48" i="11"/>
  <c r="H48" i="11"/>
  <c r="G48" i="11"/>
  <c r="F48" i="11"/>
  <c r="E48" i="11"/>
  <c r="D48" i="11"/>
  <c r="C48" i="11"/>
  <c r="B48" i="11"/>
  <c r="A48" i="11"/>
  <c r="M47" i="11"/>
  <c r="L47" i="11"/>
  <c r="K47" i="11"/>
  <c r="J47" i="11"/>
  <c r="I47" i="11"/>
  <c r="H47" i="11"/>
  <c r="G47" i="11"/>
  <c r="F47" i="11"/>
  <c r="E47" i="11"/>
  <c r="D47" i="11"/>
  <c r="C47" i="11"/>
  <c r="B47" i="11"/>
  <c r="A47" i="11"/>
  <c r="M46" i="11"/>
  <c r="L46" i="11"/>
  <c r="K46" i="11"/>
  <c r="J46" i="11"/>
  <c r="I46" i="11"/>
  <c r="H46" i="11"/>
  <c r="G46" i="11"/>
  <c r="F46" i="11"/>
  <c r="E46" i="11"/>
  <c r="D46" i="11"/>
  <c r="C46" i="11"/>
  <c r="B46" i="11"/>
  <c r="A46" i="11"/>
  <c r="M45" i="11"/>
  <c r="L45" i="11"/>
  <c r="K45" i="11"/>
  <c r="J45" i="11"/>
  <c r="I45" i="11"/>
  <c r="H45" i="11"/>
  <c r="G45" i="11"/>
  <c r="F45" i="11"/>
  <c r="E45" i="11"/>
  <c r="D45" i="11"/>
  <c r="C45" i="11"/>
  <c r="B45" i="11"/>
  <c r="A45" i="11"/>
  <c r="M44" i="11"/>
  <c r="L44" i="11"/>
  <c r="K44" i="11"/>
  <c r="J44" i="11"/>
  <c r="I44" i="11"/>
  <c r="H44" i="11"/>
  <c r="G44" i="11"/>
  <c r="F44" i="11"/>
  <c r="E44" i="11"/>
  <c r="D44" i="11"/>
  <c r="C44" i="11"/>
  <c r="B44" i="11"/>
  <c r="A44" i="11"/>
  <c r="M43" i="11"/>
  <c r="L43" i="11"/>
  <c r="K43" i="11"/>
  <c r="J43" i="11"/>
  <c r="I43" i="11"/>
  <c r="H43" i="11"/>
  <c r="G43" i="11"/>
  <c r="F43" i="11"/>
  <c r="E43" i="11"/>
  <c r="D43" i="11"/>
  <c r="C43" i="11"/>
  <c r="B43" i="11"/>
  <c r="A43" i="11"/>
  <c r="M42" i="11"/>
  <c r="L42" i="11"/>
  <c r="K42" i="11"/>
  <c r="J42" i="11"/>
  <c r="I42" i="11"/>
  <c r="H42" i="11"/>
  <c r="G42" i="11"/>
  <c r="F42" i="11"/>
  <c r="E42" i="11"/>
  <c r="D42" i="11"/>
  <c r="C42" i="11"/>
  <c r="B42" i="11"/>
  <c r="A42" i="11"/>
  <c r="M41" i="11"/>
  <c r="L41" i="11"/>
  <c r="K41" i="11"/>
  <c r="J41" i="11"/>
  <c r="I41" i="11"/>
  <c r="H41" i="11"/>
  <c r="G41" i="11"/>
  <c r="F41" i="11"/>
  <c r="E41" i="11"/>
  <c r="D41" i="11"/>
  <c r="C41" i="11"/>
  <c r="B41" i="11"/>
  <c r="A41" i="11"/>
  <c r="M40" i="11"/>
  <c r="L40" i="11"/>
  <c r="K40" i="11"/>
  <c r="J40" i="11"/>
  <c r="I40" i="11"/>
  <c r="H40" i="11"/>
  <c r="G40" i="11"/>
  <c r="F40" i="11"/>
  <c r="E40" i="11"/>
  <c r="D40" i="11"/>
  <c r="C40" i="11"/>
  <c r="B40" i="11"/>
  <c r="A40" i="11"/>
  <c r="M39" i="11"/>
  <c r="L39" i="11"/>
  <c r="K39" i="11"/>
  <c r="J39" i="11"/>
  <c r="I39" i="11"/>
  <c r="H39" i="11"/>
  <c r="G39" i="11"/>
  <c r="F39" i="11"/>
  <c r="E39" i="11"/>
  <c r="D39" i="11"/>
  <c r="C39" i="11"/>
  <c r="B39" i="11"/>
  <c r="A39" i="11"/>
  <c r="M38" i="11"/>
  <c r="L38" i="11"/>
  <c r="K38" i="11"/>
  <c r="J38" i="11"/>
  <c r="I38" i="11"/>
  <c r="H38" i="11"/>
  <c r="G38" i="11"/>
  <c r="F38" i="11"/>
  <c r="E38" i="11"/>
  <c r="D38" i="11"/>
  <c r="C38" i="11"/>
  <c r="B38" i="11"/>
  <c r="A38" i="11"/>
  <c r="M37" i="11"/>
  <c r="L37" i="11"/>
  <c r="K37" i="11"/>
  <c r="J37" i="11"/>
  <c r="I37" i="11"/>
  <c r="H37" i="11"/>
  <c r="G37" i="11"/>
  <c r="F37" i="11"/>
  <c r="E37" i="11"/>
  <c r="D37" i="11"/>
  <c r="C37" i="11"/>
  <c r="B37" i="11"/>
  <c r="A37" i="11"/>
  <c r="M36" i="11"/>
  <c r="L36" i="11"/>
  <c r="K36" i="11"/>
  <c r="J36" i="11"/>
  <c r="I36" i="11"/>
  <c r="H36" i="11"/>
  <c r="G36" i="11"/>
  <c r="F36" i="11"/>
  <c r="E36" i="11"/>
  <c r="D36" i="11"/>
  <c r="C36" i="11"/>
  <c r="B36" i="11"/>
  <c r="A36" i="11"/>
  <c r="M35" i="11"/>
  <c r="L35" i="11"/>
  <c r="K35" i="11"/>
  <c r="J35" i="11"/>
  <c r="I35" i="11"/>
  <c r="H35" i="11"/>
  <c r="G35" i="11"/>
  <c r="F35" i="11"/>
  <c r="E35" i="11"/>
  <c r="D35" i="11"/>
  <c r="C35" i="11"/>
  <c r="B35" i="11"/>
  <c r="A35" i="11"/>
  <c r="M34" i="11"/>
  <c r="L34" i="11"/>
  <c r="K34" i="11"/>
  <c r="J34" i="11"/>
  <c r="I34" i="11"/>
  <c r="H34" i="11"/>
  <c r="G34" i="11"/>
  <c r="F34" i="11"/>
  <c r="E34" i="11"/>
  <c r="D34" i="11"/>
  <c r="C34" i="11"/>
  <c r="B34" i="11"/>
  <c r="A34" i="11"/>
  <c r="M33" i="11"/>
  <c r="L33" i="11"/>
  <c r="K33" i="11"/>
  <c r="J33" i="11"/>
  <c r="I33" i="11"/>
  <c r="H33" i="11"/>
  <c r="G33" i="11"/>
  <c r="F33" i="11"/>
  <c r="E33" i="11"/>
  <c r="D33" i="11"/>
  <c r="C33" i="11"/>
  <c r="B33" i="11"/>
  <c r="A33" i="11"/>
  <c r="M32" i="11"/>
  <c r="L32" i="11"/>
  <c r="K32" i="11"/>
  <c r="J32" i="11"/>
  <c r="I32" i="11"/>
  <c r="H32" i="11"/>
  <c r="G32" i="11"/>
  <c r="F32" i="11"/>
  <c r="E32" i="11"/>
  <c r="D32" i="11"/>
  <c r="C32" i="11"/>
  <c r="B32" i="11"/>
  <c r="A32" i="11"/>
  <c r="M31" i="11"/>
  <c r="L31" i="11"/>
  <c r="K31" i="11"/>
  <c r="J31" i="11"/>
  <c r="I31" i="11"/>
  <c r="H31" i="11"/>
  <c r="G31" i="11"/>
  <c r="F31" i="11"/>
  <c r="E31" i="11"/>
  <c r="D31" i="11"/>
  <c r="C31" i="11"/>
  <c r="B31" i="11"/>
  <c r="A31" i="11"/>
  <c r="M30" i="11"/>
  <c r="L30" i="11"/>
  <c r="K30" i="11"/>
  <c r="J30" i="11"/>
  <c r="I30" i="11"/>
  <c r="H30" i="11"/>
  <c r="G30" i="11"/>
  <c r="F30" i="11"/>
  <c r="E30" i="11"/>
  <c r="D30" i="11"/>
  <c r="C30" i="11"/>
  <c r="B30" i="11"/>
  <c r="A30" i="11"/>
  <c r="M29" i="11"/>
  <c r="L29" i="11"/>
  <c r="K29" i="11"/>
  <c r="J29" i="11"/>
  <c r="I29" i="11"/>
  <c r="H29" i="11"/>
  <c r="G29" i="11"/>
  <c r="F29" i="11"/>
  <c r="E29" i="11"/>
  <c r="D29" i="11"/>
  <c r="C29" i="11"/>
  <c r="B29" i="11"/>
  <c r="A29" i="11"/>
  <c r="M28" i="11"/>
  <c r="L28" i="11"/>
  <c r="K28" i="11"/>
  <c r="J28" i="11"/>
  <c r="I28" i="11"/>
  <c r="H28" i="11"/>
  <c r="G28" i="11"/>
  <c r="F28" i="11"/>
  <c r="E28" i="11"/>
  <c r="D28" i="11"/>
  <c r="C28" i="11"/>
  <c r="B28" i="11"/>
  <c r="A28" i="11"/>
  <c r="M27" i="11"/>
  <c r="L27" i="11"/>
  <c r="K27" i="11"/>
  <c r="J27" i="11"/>
  <c r="I27" i="11"/>
  <c r="H27" i="11"/>
  <c r="G27" i="11"/>
  <c r="F27" i="11"/>
  <c r="E27" i="11"/>
  <c r="D27" i="11"/>
  <c r="C27" i="11"/>
  <c r="B27" i="11"/>
  <c r="A27" i="11"/>
  <c r="M26" i="11"/>
  <c r="L26" i="11"/>
  <c r="K26" i="11"/>
  <c r="J26" i="11"/>
  <c r="I26" i="11"/>
  <c r="H26" i="11"/>
  <c r="G26" i="11"/>
  <c r="F26" i="11"/>
  <c r="E26" i="11"/>
  <c r="D26" i="11"/>
  <c r="C26" i="11"/>
  <c r="B26" i="11"/>
  <c r="A26" i="11"/>
  <c r="M25" i="11"/>
  <c r="L25" i="11"/>
  <c r="K25" i="11"/>
  <c r="J25" i="11"/>
  <c r="I25" i="11"/>
  <c r="H25" i="11"/>
  <c r="G25" i="11"/>
  <c r="F25" i="11"/>
  <c r="E25" i="11"/>
  <c r="D25" i="11"/>
  <c r="C25" i="11"/>
  <c r="B25" i="11"/>
  <c r="A25" i="11"/>
  <c r="M24" i="11"/>
  <c r="L24" i="11"/>
  <c r="K24" i="11"/>
  <c r="J24" i="11"/>
  <c r="I24" i="11"/>
  <c r="H24" i="11"/>
  <c r="G24" i="11"/>
  <c r="F24" i="11"/>
  <c r="E24" i="11"/>
  <c r="D24" i="11"/>
  <c r="C24" i="11"/>
  <c r="B24" i="11"/>
  <c r="A24" i="11"/>
  <c r="M23" i="11"/>
  <c r="L23" i="11"/>
  <c r="K23" i="11"/>
  <c r="J23" i="11"/>
  <c r="I23" i="11"/>
  <c r="H23" i="11"/>
  <c r="G23" i="11"/>
  <c r="F23" i="11"/>
  <c r="E23" i="11"/>
  <c r="D23" i="11"/>
  <c r="C23" i="11"/>
  <c r="B23" i="11"/>
  <c r="A23" i="11"/>
  <c r="M22" i="11"/>
  <c r="L22" i="11"/>
  <c r="K22" i="11"/>
  <c r="J22" i="11"/>
  <c r="I22" i="11"/>
  <c r="H22" i="11"/>
  <c r="G22" i="11"/>
  <c r="F22" i="11"/>
  <c r="E22" i="11"/>
  <c r="D22" i="11"/>
  <c r="C22" i="11"/>
  <c r="B22" i="11"/>
  <c r="A22" i="11"/>
  <c r="M21" i="11"/>
  <c r="L21" i="11"/>
  <c r="K21" i="11"/>
  <c r="J21" i="11"/>
  <c r="I21" i="11"/>
  <c r="H21" i="11"/>
  <c r="G21" i="11"/>
  <c r="F21" i="11"/>
  <c r="E21" i="11"/>
  <c r="D21" i="11"/>
  <c r="C21" i="11"/>
  <c r="B21" i="11"/>
  <c r="A21" i="11"/>
  <c r="M20" i="11"/>
  <c r="L20" i="11"/>
  <c r="K20" i="11"/>
  <c r="J20" i="11"/>
  <c r="I20" i="11"/>
  <c r="H20" i="11"/>
  <c r="G20" i="11"/>
  <c r="F20" i="11"/>
  <c r="E20" i="11"/>
  <c r="D20" i="11"/>
  <c r="C20" i="11"/>
  <c r="B20" i="11"/>
  <c r="A20" i="11"/>
  <c r="M19" i="11"/>
  <c r="L19" i="11"/>
  <c r="K19" i="11"/>
  <c r="J19" i="11"/>
  <c r="I19" i="11"/>
  <c r="H19" i="11"/>
  <c r="G19" i="11"/>
  <c r="F19" i="11"/>
  <c r="E19" i="11"/>
  <c r="D19" i="11"/>
  <c r="C19" i="11"/>
  <c r="B19" i="11"/>
  <c r="A19" i="11"/>
  <c r="M18" i="11"/>
  <c r="L18" i="11"/>
  <c r="K18" i="11"/>
  <c r="J18" i="11"/>
  <c r="I18" i="11"/>
  <c r="H18" i="11"/>
  <c r="G18" i="11"/>
  <c r="F18" i="11"/>
  <c r="E18" i="11"/>
  <c r="D18" i="11"/>
  <c r="C18" i="11"/>
  <c r="B18" i="11"/>
  <c r="A18" i="11"/>
  <c r="M17" i="11"/>
  <c r="L17" i="11"/>
  <c r="K17" i="11"/>
  <c r="J17" i="11"/>
  <c r="I17" i="11"/>
  <c r="H17" i="11"/>
  <c r="G17" i="11"/>
  <c r="F17" i="11"/>
  <c r="E17" i="11"/>
  <c r="D17" i="11"/>
  <c r="C17" i="11"/>
  <c r="B17" i="11"/>
  <c r="A17" i="11"/>
  <c r="M16" i="11"/>
  <c r="L16" i="11"/>
  <c r="K16" i="11"/>
  <c r="J16" i="11"/>
  <c r="I16" i="11"/>
  <c r="H16" i="11"/>
  <c r="G16" i="11"/>
  <c r="F16" i="11"/>
  <c r="E16" i="11"/>
  <c r="D16" i="11"/>
  <c r="C16" i="11"/>
  <c r="B16" i="11"/>
  <c r="A16" i="11"/>
  <c r="M15" i="11"/>
  <c r="L15" i="11"/>
  <c r="K15" i="11"/>
  <c r="J15" i="11"/>
  <c r="I15" i="11"/>
  <c r="H15" i="11"/>
  <c r="G15" i="11"/>
  <c r="F15" i="11"/>
  <c r="E15" i="11"/>
  <c r="D15" i="11"/>
  <c r="C15" i="11"/>
  <c r="B15" i="11"/>
  <c r="A15" i="11"/>
  <c r="M14" i="11"/>
  <c r="L14" i="11"/>
  <c r="K14" i="11"/>
  <c r="J14" i="11"/>
  <c r="I14" i="11"/>
  <c r="H14" i="11"/>
  <c r="G14" i="11"/>
  <c r="F14" i="11"/>
  <c r="E14" i="11"/>
  <c r="D14" i="11"/>
  <c r="C14" i="11"/>
  <c r="B14" i="11"/>
  <c r="A14" i="11"/>
  <c r="M13" i="11"/>
  <c r="L13" i="11"/>
  <c r="K13" i="11"/>
  <c r="J13" i="11"/>
  <c r="I13" i="11"/>
  <c r="H13" i="11"/>
  <c r="G13" i="11"/>
  <c r="F13" i="11"/>
  <c r="E13" i="11"/>
  <c r="D13" i="11"/>
  <c r="C13" i="11"/>
  <c r="B13" i="11"/>
  <c r="A13" i="11"/>
  <c r="M12" i="11"/>
  <c r="L12" i="11"/>
  <c r="K12" i="11"/>
  <c r="J12" i="11"/>
  <c r="I12" i="11"/>
  <c r="H12" i="11"/>
  <c r="G12" i="11"/>
  <c r="F12" i="11"/>
  <c r="E12" i="11"/>
  <c r="D12" i="11"/>
  <c r="C12" i="11"/>
  <c r="B12" i="11"/>
  <c r="A12" i="11"/>
  <c r="M11" i="11"/>
  <c r="L11" i="11"/>
  <c r="K11" i="11"/>
  <c r="J11" i="11"/>
  <c r="I11" i="11"/>
  <c r="H11" i="11"/>
  <c r="G11" i="11"/>
  <c r="F11" i="11"/>
  <c r="E11" i="11"/>
  <c r="D11" i="11"/>
  <c r="C11" i="11"/>
  <c r="B11" i="11"/>
  <c r="A11" i="11"/>
  <c r="M10" i="11"/>
  <c r="L10" i="11"/>
  <c r="K10" i="11"/>
  <c r="J10" i="11"/>
  <c r="I10" i="11"/>
  <c r="H10" i="11"/>
  <c r="G10" i="11"/>
  <c r="F10" i="11"/>
  <c r="E10" i="11"/>
  <c r="D10" i="11"/>
  <c r="C10" i="11"/>
  <c r="B10" i="11"/>
  <c r="A10" i="11"/>
  <c r="M9" i="11"/>
  <c r="L9" i="11"/>
  <c r="K9" i="11"/>
  <c r="J9" i="11"/>
  <c r="I9" i="11"/>
  <c r="H9" i="11"/>
  <c r="G9" i="11"/>
  <c r="F9" i="11"/>
  <c r="E9" i="11"/>
  <c r="D9" i="11"/>
  <c r="C9" i="11"/>
  <c r="B9" i="11"/>
  <c r="A9" i="11"/>
  <c r="M8" i="11"/>
  <c r="L8" i="11"/>
  <c r="K8" i="11"/>
  <c r="J8" i="11"/>
  <c r="I8" i="11"/>
  <c r="H8" i="11"/>
  <c r="G8" i="11"/>
  <c r="F8" i="11"/>
  <c r="E8" i="11"/>
  <c r="D8" i="11"/>
  <c r="C8" i="11"/>
  <c r="B8" i="11"/>
  <c r="A8" i="11"/>
  <c r="M7" i="11"/>
  <c r="L7" i="11"/>
  <c r="K7" i="11"/>
  <c r="J7" i="11"/>
  <c r="I7" i="11"/>
  <c r="H7" i="11"/>
  <c r="G7" i="11"/>
  <c r="F7" i="11"/>
  <c r="E7" i="11"/>
  <c r="D7" i="11"/>
  <c r="C7" i="11"/>
  <c r="B7" i="11"/>
  <c r="A7" i="11"/>
  <c r="M6" i="11"/>
  <c r="L6" i="11"/>
  <c r="K6" i="11"/>
  <c r="J6" i="11"/>
  <c r="I6" i="11"/>
  <c r="H6" i="11"/>
  <c r="G6" i="11"/>
  <c r="F6" i="11"/>
  <c r="E6" i="11"/>
  <c r="D6" i="11"/>
  <c r="C6" i="11"/>
  <c r="B6" i="11"/>
  <c r="A6" i="11"/>
  <c r="M5" i="11"/>
  <c r="L5" i="11"/>
  <c r="K5" i="11"/>
  <c r="J5" i="11"/>
  <c r="I5" i="11"/>
  <c r="H5" i="11"/>
  <c r="G5" i="11"/>
  <c r="F5" i="11"/>
  <c r="E5" i="11"/>
  <c r="D5" i="11"/>
  <c r="C5" i="11"/>
  <c r="B5" i="11"/>
  <c r="A5" i="11"/>
  <c r="A3" i="11" l="1"/>
  <c r="B3" i="11"/>
  <c r="C3" i="11"/>
  <c r="D3" i="11"/>
  <c r="E3" i="11"/>
  <c r="F3" i="11"/>
  <c r="G3" i="11"/>
  <c r="H3" i="11"/>
  <c r="I3" i="11"/>
  <c r="J3" i="11"/>
  <c r="K3" i="11"/>
  <c r="L3" i="11"/>
  <c r="M3" i="11"/>
  <c r="A4" i="11"/>
  <c r="B4" i="11"/>
  <c r="C4" i="11"/>
  <c r="D4" i="11"/>
  <c r="E4" i="11"/>
  <c r="F4" i="11"/>
  <c r="G4" i="11"/>
  <c r="H4" i="11"/>
  <c r="I4" i="11"/>
  <c r="J4" i="11"/>
  <c r="K4" i="11"/>
  <c r="L4" i="11"/>
  <c r="M4" i="11"/>
  <c r="J107" i="11" l="1"/>
  <c r="I107" i="11"/>
  <c r="H107" i="11"/>
  <c r="M107" i="11"/>
  <c r="A107" i="11"/>
  <c r="K107" i="11"/>
  <c r="G107" i="11"/>
  <c r="L107" i="11"/>
  <c r="G59" i="9" l="1"/>
  <c r="H59" i="9"/>
  <c r="H26" i="12"/>
  <c r="J59" i="9"/>
  <c r="A59" i="9"/>
  <c r="I59" i="9"/>
  <c r="L26" i="12"/>
  <c r="M59" i="9"/>
  <c r="M26" i="12"/>
  <c r="K59" i="9"/>
  <c r="I26" i="12"/>
  <c r="I92" i="3"/>
  <c r="A26" i="12"/>
  <c r="G26" i="12"/>
  <c r="G92" i="3"/>
  <c r="H107" i="4"/>
  <c r="J107" i="4"/>
  <c r="A92" i="3"/>
  <c r="H92" i="3"/>
  <c r="I107" i="4"/>
  <c r="A107" i="4"/>
  <c r="G107" i="4"/>
  <c r="J26" i="12"/>
  <c r="J92" i="3"/>
  <c r="L107" i="4"/>
  <c r="M92" i="3"/>
  <c r="K92" i="3"/>
  <c r="K26" i="12"/>
  <c r="M107" i="4"/>
  <c r="K107" i="4"/>
  <c r="L92" i="3"/>
  <c r="L59" i="9"/>
</calcChain>
</file>

<file path=xl/sharedStrings.xml><?xml version="1.0" encoding="utf-8"?>
<sst xmlns="http://schemas.openxmlformats.org/spreadsheetml/2006/main" count="7573" uniqueCount="987">
  <si>
    <t>Station</t>
  </si>
  <si>
    <t>Date</t>
  </si>
  <si>
    <t>Longitude</t>
  </si>
  <si>
    <t>Fished</t>
  </si>
  <si>
    <t>Latitude</t>
  </si>
  <si>
    <t>Sablefish</t>
  </si>
  <si>
    <t>P. Cod</t>
  </si>
  <si>
    <t>Rockfish</t>
  </si>
  <si>
    <t>Reg</t>
  </si>
  <si>
    <t>Area</t>
  </si>
  <si>
    <t>Totals</t>
  </si>
  <si>
    <t>Skates</t>
  </si>
  <si>
    <t>West Longitude</t>
  </si>
  <si>
    <t>North Latitude</t>
  </si>
  <si>
    <t>Date Fished</t>
  </si>
  <si>
    <t>Region</t>
  </si>
  <si>
    <t>Goose Is.</t>
  </si>
  <si>
    <t>St. James</t>
  </si>
  <si>
    <t>Charlotte</t>
  </si>
  <si>
    <t>Ketchikan</t>
  </si>
  <si>
    <t>Ommaney</t>
  </si>
  <si>
    <t>Sitka</t>
  </si>
  <si>
    <t>Fairweather</t>
  </si>
  <si>
    <t>Yakutat</t>
  </si>
  <si>
    <t>PWS</t>
  </si>
  <si>
    <t>Seward</t>
  </si>
  <si>
    <t>Gore Pt.</t>
  </si>
  <si>
    <t>Portlock</t>
  </si>
  <si>
    <t>Albatross</t>
  </si>
  <si>
    <t>Shelikof</t>
  </si>
  <si>
    <t>Trinity</t>
  </si>
  <si>
    <t>Chignik</t>
  </si>
  <si>
    <t>Semidi</t>
  </si>
  <si>
    <t>2B</t>
  </si>
  <si>
    <t>2C</t>
  </si>
  <si>
    <t>3A</t>
  </si>
  <si>
    <t>3B</t>
  </si>
  <si>
    <r>
      <t>Station</t>
    </r>
    <r>
      <rPr>
        <b/>
        <vertAlign val="superscript"/>
        <sz val="10"/>
        <rFont val="Arial"/>
        <family val="2"/>
      </rPr>
      <t>4</t>
    </r>
  </si>
  <si>
    <r>
      <t>Skates</t>
    </r>
    <r>
      <rPr>
        <b/>
        <vertAlign val="superscript"/>
        <sz val="10"/>
        <rFont val="Arial"/>
        <family val="2"/>
      </rPr>
      <t>1</t>
    </r>
  </si>
  <si>
    <t>SG</t>
  </si>
  <si>
    <t>SE</t>
  </si>
  <si>
    <t>DE</t>
  </si>
  <si>
    <t>GS</t>
  </si>
  <si>
    <t>Purpose</t>
  </si>
  <si>
    <r>
      <t>kg</t>
    </r>
    <r>
      <rPr>
        <b/>
        <vertAlign val="superscript"/>
        <sz val="9"/>
        <rFont val="Arial"/>
        <family val="2"/>
      </rPr>
      <t>2</t>
    </r>
  </si>
  <si>
    <t>Depth (m)</t>
  </si>
  <si>
    <t>O32 Pacific Halibut</t>
  </si>
  <si>
    <t>U32 Pacific Halibut</t>
  </si>
  <si>
    <t>No's</t>
  </si>
  <si>
    <r>
      <t>Estimated numbers</t>
    </r>
    <r>
      <rPr>
        <b/>
        <vertAlign val="superscript"/>
        <sz val="9"/>
        <rFont val="Arial"/>
        <family val="2"/>
      </rPr>
      <t>3</t>
    </r>
  </si>
  <si>
    <r>
      <t>Station</t>
    </r>
    <r>
      <rPr>
        <b/>
        <vertAlign val="superscript"/>
        <sz val="10"/>
        <rFont val="Arial"/>
        <family val="2"/>
      </rPr>
      <t>1</t>
    </r>
  </si>
  <si>
    <r>
      <t>kg</t>
    </r>
    <r>
      <rPr>
        <b/>
        <vertAlign val="superscript"/>
        <sz val="9"/>
        <rFont val="Arial"/>
        <family val="2"/>
      </rPr>
      <t>3</t>
    </r>
  </si>
  <si>
    <r>
      <t>Estimated numbers</t>
    </r>
    <r>
      <rPr>
        <b/>
        <vertAlign val="superscript"/>
        <sz val="9"/>
        <rFont val="Arial"/>
        <family val="2"/>
      </rPr>
      <t>4</t>
    </r>
  </si>
  <si>
    <r>
      <t>Set</t>
    </r>
    <r>
      <rPr>
        <b/>
        <vertAlign val="superscript"/>
        <sz val="10"/>
        <rFont val="Arial"/>
        <family val="2"/>
      </rPr>
      <t>2</t>
    </r>
  </si>
  <si>
    <t>2044</t>
  </si>
  <si>
    <t>2045</t>
  </si>
  <si>
    <t>2046</t>
  </si>
  <si>
    <t>2047</t>
  </si>
  <si>
    <t>2048</t>
  </si>
  <si>
    <t>2049</t>
  </si>
  <si>
    <t>2050</t>
  </si>
  <si>
    <t>2051</t>
  </si>
  <si>
    <t>2052</t>
  </si>
  <si>
    <t>2053</t>
  </si>
  <si>
    <t>2054</t>
  </si>
  <si>
    <t>2055</t>
  </si>
  <si>
    <t>2056</t>
  </si>
  <si>
    <t>2057</t>
  </si>
  <si>
    <t>2058</t>
  </si>
  <si>
    <t>2059</t>
  </si>
  <si>
    <t>2060</t>
  </si>
  <si>
    <t>2061</t>
  </si>
  <si>
    <t>2062</t>
  </si>
  <si>
    <t>2063</t>
  </si>
  <si>
    <t>2064</t>
  </si>
  <si>
    <t>2065</t>
  </si>
  <si>
    <t>2066</t>
  </si>
  <si>
    <t>2067</t>
  </si>
  <si>
    <t>2068</t>
  </si>
  <si>
    <t>2069</t>
  </si>
  <si>
    <t>2070</t>
  </si>
  <si>
    <t>2071</t>
  </si>
  <si>
    <t>2072</t>
  </si>
  <si>
    <t>2073</t>
  </si>
  <si>
    <t>2074</t>
  </si>
  <si>
    <t>2075</t>
  </si>
  <si>
    <t>2076</t>
  </si>
  <si>
    <t>2077</t>
  </si>
  <si>
    <t>2078</t>
  </si>
  <si>
    <t>2079</t>
  </si>
  <si>
    <t>2080</t>
  </si>
  <si>
    <t>2081</t>
  </si>
  <si>
    <t>2082</t>
  </si>
  <si>
    <t>2083</t>
  </si>
  <si>
    <t>2084</t>
  </si>
  <si>
    <t>2085</t>
  </si>
  <si>
    <t>2086</t>
  </si>
  <si>
    <t>2087</t>
  </si>
  <si>
    <t>2087*</t>
  </si>
  <si>
    <t>2088</t>
  </si>
  <si>
    <t>2088*</t>
  </si>
  <si>
    <t>2089</t>
  </si>
  <si>
    <t>2089*</t>
  </si>
  <si>
    <t>2090*</t>
  </si>
  <si>
    <t>2090</t>
  </si>
  <si>
    <t>2091*</t>
  </si>
  <si>
    <t>2091</t>
  </si>
  <si>
    <t>2092</t>
  </si>
  <si>
    <t>2092*</t>
  </si>
  <si>
    <t>2093</t>
  </si>
  <si>
    <t>2093*</t>
  </si>
  <si>
    <t>2095</t>
  </si>
  <si>
    <t>2095*</t>
  </si>
  <si>
    <t>2096*</t>
  </si>
  <si>
    <t>2096</t>
  </si>
  <si>
    <t>2097*</t>
  </si>
  <si>
    <t>2097</t>
  </si>
  <si>
    <t>2098*</t>
  </si>
  <si>
    <t>2098</t>
  </si>
  <si>
    <t>2099</t>
  </si>
  <si>
    <t>2099*</t>
  </si>
  <si>
    <t>2100</t>
  </si>
  <si>
    <t>2100*</t>
  </si>
  <si>
    <t>2101*</t>
  </si>
  <si>
    <t>2101</t>
  </si>
  <si>
    <t>2103*</t>
  </si>
  <si>
    <t>2103</t>
  </si>
  <si>
    <t>2104</t>
  </si>
  <si>
    <t>2104*</t>
  </si>
  <si>
    <t>2105</t>
  </si>
  <si>
    <t>2105*</t>
  </si>
  <si>
    <t>2106</t>
  </si>
  <si>
    <t>2106*</t>
  </si>
  <si>
    <t>2107</t>
  </si>
  <si>
    <t>2107*</t>
  </si>
  <si>
    <t>2108</t>
  </si>
  <si>
    <t>2108*</t>
  </si>
  <si>
    <t>2109</t>
  </si>
  <si>
    <t>2109*</t>
  </si>
  <si>
    <t>2110*</t>
  </si>
  <si>
    <t>2110</t>
  </si>
  <si>
    <t>2111</t>
  </si>
  <si>
    <t>2111*</t>
  </si>
  <si>
    <t>2112*</t>
  </si>
  <si>
    <t>2112</t>
  </si>
  <si>
    <t>2113*</t>
  </si>
  <si>
    <t>2113</t>
  </si>
  <si>
    <t>2114</t>
  </si>
  <si>
    <t>2114*</t>
  </si>
  <si>
    <t>2115</t>
  </si>
  <si>
    <t>2115*</t>
  </si>
  <si>
    <t>2116*</t>
  </si>
  <si>
    <t>2116</t>
  </si>
  <si>
    <t>2117*</t>
  </si>
  <si>
    <t>2117</t>
  </si>
  <si>
    <t>2118</t>
  </si>
  <si>
    <t>2118*</t>
  </si>
  <si>
    <t>2119*</t>
  </si>
  <si>
    <t>2119</t>
  </si>
  <si>
    <t>2120*</t>
  </si>
  <si>
    <t>2120</t>
  </si>
  <si>
    <t>2121*</t>
  </si>
  <si>
    <t>2121</t>
  </si>
  <si>
    <t>2122*</t>
  </si>
  <si>
    <t>2122</t>
  </si>
  <si>
    <t>2123*</t>
  </si>
  <si>
    <t>2123</t>
  </si>
  <si>
    <t>2124</t>
  </si>
  <si>
    <t>2124*</t>
  </si>
  <si>
    <t>2125*</t>
  </si>
  <si>
    <t>2125</t>
  </si>
  <si>
    <t>2126</t>
  </si>
  <si>
    <t>2126*</t>
  </si>
  <si>
    <t>2127</t>
  </si>
  <si>
    <t>2127*</t>
  </si>
  <si>
    <t>2128*</t>
  </si>
  <si>
    <t>2128</t>
  </si>
  <si>
    <t>2129</t>
  </si>
  <si>
    <t>2130</t>
  </si>
  <si>
    <t>2131</t>
  </si>
  <si>
    <t>2132</t>
  </si>
  <si>
    <t>2133</t>
  </si>
  <si>
    <t>2134</t>
  </si>
  <si>
    <t>2135</t>
  </si>
  <si>
    <t>2136</t>
  </si>
  <si>
    <t>2137</t>
  </si>
  <si>
    <t>2139</t>
  </si>
  <si>
    <t>2140</t>
  </si>
  <si>
    <t>2141</t>
  </si>
  <si>
    <t>2142</t>
  </si>
  <si>
    <t>2143</t>
  </si>
  <si>
    <t>2144</t>
  </si>
  <si>
    <t>2145</t>
  </si>
  <si>
    <t>2146</t>
  </si>
  <si>
    <t>2147</t>
  </si>
  <si>
    <t>2148</t>
  </si>
  <si>
    <t>2149</t>
  </si>
  <si>
    <t>2150</t>
  </si>
  <si>
    <t>2151</t>
  </si>
  <si>
    <t>2152</t>
  </si>
  <si>
    <t>2153</t>
  </si>
  <si>
    <t>2154</t>
  </si>
  <si>
    <t>2155</t>
  </si>
  <si>
    <t>2156</t>
  </si>
  <si>
    <t>2157</t>
  </si>
  <si>
    <t>2158</t>
  </si>
  <si>
    <t>2159</t>
  </si>
  <si>
    <t>2160</t>
  </si>
  <si>
    <t>2161</t>
  </si>
  <si>
    <t>2162</t>
  </si>
  <si>
    <t>2163</t>
  </si>
  <si>
    <t>2164</t>
  </si>
  <si>
    <t>2165</t>
  </si>
  <si>
    <t>2166</t>
  </si>
  <si>
    <t>2167</t>
  </si>
  <si>
    <t>2168</t>
  </si>
  <si>
    <t>2169</t>
  </si>
  <si>
    <t>2170</t>
  </si>
  <si>
    <t>2171</t>
  </si>
  <si>
    <t>2172</t>
  </si>
  <si>
    <t>2258</t>
  </si>
  <si>
    <t>2261</t>
  </si>
  <si>
    <t>2262</t>
  </si>
  <si>
    <t>2263</t>
  </si>
  <si>
    <t>2264</t>
  </si>
  <si>
    <t>2265</t>
  </si>
  <si>
    <t>2266</t>
  </si>
  <si>
    <t>2267</t>
  </si>
  <si>
    <t>2268</t>
  </si>
  <si>
    <t>2269</t>
  </si>
  <si>
    <t>2270</t>
  </si>
  <si>
    <t>2271*</t>
  </si>
  <si>
    <t>2271</t>
  </si>
  <si>
    <t>2272</t>
  </si>
  <si>
    <t>2273</t>
  </si>
  <si>
    <t>2273*</t>
  </si>
  <si>
    <t>2274</t>
  </si>
  <si>
    <t>2274*</t>
  </si>
  <si>
    <t>2275</t>
  </si>
  <si>
    <t>2276*</t>
  </si>
  <si>
    <t>2276</t>
  </si>
  <si>
    <t>2277</t>
  </si>
  <si>
    <t>2277*</t>
  </si>
  <si>
    <t>2278</t>
  </si>
  <si>
    <t>2278*</t>
  </si>
  <si>
    <t>2279*</t>
  </si>
  <si>
    <t>2279</t>
  </si>
  <si>
    <t>2280*</t>
  </si>
  <si>
    <t>2280</t>
  </si>
  <si>
    <t>2283</t>
  </si>
  <si>
    <t>2283*</t>
  </si>
  <si>
    <t>2284*</t>
  </si>
  <si>
    <t>2284</t>
  </si>
  <si>
    <t>2285</t>
  </si>
  <si>
    <t>2286</t>
  </si>
  <si>
    <t>2286*</t>
  </si>
  <si>
    <t>2287</t>
  </si>
  <si>
    <t>2288</t>
  </si>
  <si>
    <t>2289</t>
  </si>
  <si>
    <t>2290</t>
  </si>
  <si>
    <t>2291</t>
  </si>
  <si>
    <t>2291*</t>
  </si>
  <si>
    <t>2292</t>
  </si>
  <si>
    <t>2293</t>
  </si>
  <si>
    <t>2294*</t>
  </si>
  <si>
    <t>2294</t>
  </si>
  <si>
    <t>2295</t>
  </si>
  <si>
    <t>2296</t>
  </si>
  <si>
    <t>2297</t>
  </si>
  <si>
    <t>2298</t>
  </si>
  <si>
    <t>2298*</t>
  </si>
  <si>
    <t>2299</t>
  </si>
  <si>
    <t>2301*</t>
  </si>
  <si>
    <t>2301</t>
  </si>
  <si>
    <t>2302</t>
  </si>
  <si>
    <t>2303*</t>
  </si>
  <si>
    <t>2303</t>
  </si>
  <si>
    <t>2304</t>
  </si>
  <si>
    <t>2305</t>
  </si>
  <si>
    <t>2306*</t>
  </si>
  <si>
    <t>2306</t>
  </si>
  <si>
    <t>2307</t>
  </si>
  <si>
    <t>2307*</t>
  </si>
  <si>
    <t>2308</t>
  </si>
  <si>
    <t>2309</t>
  </si>
  <si>
    <t>2311</t>
  </si>
  <si>
    <t>2312</t>
  </si>
  <si>
    <t>2313</t>
  </si>
  <si>
    <t>2314</t>
  </si>
  <si>
    <t>2315</t>
  </si>
  <si>
    <t>2316</t>
  </si>
  <si>
    <t>2317</t>
  </si>
  <si>
    <t>2318</t>
  </si>
  <si>
    <t>2320</t>
  </si>
  <si>
    <t>2321</t>
  </si>
  <si>
    <t>2322</t>
  </si>
  <si>
    <t>2323</t>
  </si>
  <si>
    <t>2324</t>
  </si>
  <si>
    <t>2326</t>
  </si>
  <si>
    <t>2327</t>
  </si>
  <si>
    <t>2328</t>
  </si>
  <si>
    <t>2329</t>
  </si>
  <si>
    <t>2330</t>
  </si>
  <si>
    <t>2331</t>
  </si>
  <si>
    <t>2332</t>
  </si>
  <si>
    <t>2333</t>
  </si>
  <si>
    <t>2334</t>
  </si>
  <si>
    <t>2335</t>
  </si>
  <si>
    <t>2343</t>
  </si>
  <si>
    <t>3001</t>
  </si>
  <si>
    <t>3002</t>
  </si>
  <si>
    <t>3003</t>
  </si>
  <si>
    <t>3004</t>
  </si>
  <si>
    <t>3005</t>
  </si>
  <si>
    <t>3006</t>
  </si>
  <si>
    <t>3007</t>
  </si>
  <si>
    <t>3008</t>
  </si>
  <si>
    <t>3009</t>
  </si>
  <si>
    <t>3010</t>
  </si>
  <si>
    <t>3011</t>
  </si>
  <si>
    <t>3012</t>
  </si>
  <si>
    <t>3013</t>
  </si>
  <si>
    <t>3014</t>
  </si>
  <si>
    <t>3015</t>
  </si>
  <si>
    <t>3016</t>
  </si>
  <si>
    <t>3017</t>
  </si>
  <si>
    <t>3018</t>
  </si>
  <si>
    <t>3019</t>
  </si>
  <si>
    <t>3020</t>
  </si>
  <si>
    <t>3022</t>
  </si>
  <si>
    <t>3023</t>
  </si>
  <si>
    <t>3024</t>
  </si>
  <si>
    <t>3026</t>
  </si>
  <si>
    <t>3027</t>
  </si>
  <si>
    <t>3028</t>
  </si>
  <si>
    <t>3029</t>
  </si>
  <si>
    <t>3030</t>
  </si>
  <si>
    <t>3031</t>
  </si>
  <si>
    <t>3032</t>
  </si>
  <si>
    <t>3034</t>
  </si>
  <si>
    <t>3035</t>
  </si>
  <si>
    <t>3036</t>
  </si>
  <si>
    <t>3037</t>
  </si>
  <si>
    <t>3039</t>
  </si>
  <si>
    <t>3040</t>
  </si>
  <si>
    <t>3042</t>
  </si>
  <si>
    <t>3043</t>
  </si>
  <si>
    <t>3044</t>
  </si>
  <si>
    <t>3045</t>
  </si>
  <si>
    <t>3046</t>
  </si>
  <si>
    <t>3047</t>
  </si>
  <si>
    <t>3048</t>
  </si>
  <si>
    <t>3049</t>
  </si>
  <si>
    <t>3050</t>
  </si>
  <si>
    <t>3051</t>
  </si>
  <si>
    <t>3052</t>
  </si>
  <si>
    <t>3053</t>
  </si>
  <si>
    <t>3054</t>
  </si>
  <si>
    <t>3055</t>
  </si>
  <si>
    <t>3056</t>
  </si>
  <si>
    <t>3057</t>
  </si>
  <si>
    <t>3058</t>
  </si>
  <si>
    <t>3059</t>
  </si>
  <si>
    <t>3060</t>
  </si>
  <si>
    <t>3061</t>
  </si>
  <si>
    <t>3062</t>
  </si>
  <si>
    <t>3063</t>
  </si>
  <si>
    <t>3064</t>
  </si>
  <si>
    <t>3066</t>
  </si>
  <si>
    <t>3067</t>
  </si>
  <si>
    <t>3068</t>
  </si>
  <si>
    <t>3069</t>
  </si>
  <si>
    <t>3070</t>
  </si>
  <si>
    <t>3071</t>
  </si>
  <si>
    <t>3072</t>
  </si>
  <si>
    <t>3073</t>
  </si>
  <si>
    <t>3074</t>
  </si>
  <si>
    <t>3075</t>
  </si>
  <si>
    <t>3076</t>
  </si>
  <si>
    <t>3077</t>
  </si>
  <si>
    <t>3078</t>
  </si>
  <si>
    <t>3079</t>
  </si>
  <si>
    <t>3080</t>
  </si>
  <si>
    <t>3081</t>
  </si>
  <si>
    <t>3082</t>
  </si>
  <si>
    <t>3083</t>
  </si>
  <si>
    <t>3084</t>
  </si>
  <si>
    <t>3085</t>
  </si>
  <si>
    <t>3086</t>
  </si>
  <si>
    <t>3087</t>
  </si>
  <si>
    <t>3088</t>
  </si>
  <si>
    <t>3089</t>
  </si>
  <si>
    <t>3091</t>
  </si>
  <si>
    <t>3092</t>
  </si>
  <si>
    <t>3094</t>
  </si>
  <si>
    <t>3095</t>
  </si>
  <si>
    <t>3096</t>
  </si>
  <si>
    <t>3097</t>
  </si>
  <si>
    <t>3098</t>
  </si>
  <si>
    <t>3099</t>
  </si>
  <si>
    <t>3100</t>
  </si>
  <si>
    <t>3102</t>
  </si>
  <si>
    <t>3103</t>
  </si>
  <si>
    <t>3104</t>
  </si>
  <si>
    <t>3105</t>
  </si>
  <si>
    <t>3106</t>
  </si>
  <si>
    <t>3107</t>
  </si>
  <si>
    <t>3108</t>
  </si>
  <si>
    <t>3110</t>
  </si>
  <si>
    <t>3111</t>
  </si>
  <si>
    <t>3112</t>
  </si>
  <si>
    <t>3115</t>
  </si>
  <si>
    <t>3116</t>
  </si>
  <si>
    <t>3121</t>
  </si>
  <si>
    <t>3122</t>
  </si>
  <si>
    <t>3123</t>
  </si>
  <si>
    <t>3124</t>
  </si>
  <si>
    <t>3202</t>
  </si>
  <si>
    <t>3204</t>
  </si>
  <si>
    <t>3205</t>
  </si>
  <si>
    <t>3206</t>
  </si>
  <si>
    <t>3207</t>
  </si>
  <si>
    <t>3208</t>
  </si>
  <si>
    <t>3209</t>
  </si>
  <si>
    <t>3210</t>
  </si>
  <si>
    <t>3211</t>
  </si>
  <si>
    <t>3212</t>
  </si>
  <si>
    <t>3213</t>
  </si>
  <si>
    <t>3214</t>
  </si>
  <si>
    <t>3215</t>
  </si>
  <si>
    <t>3216</t>
  </si>
  <si>
    <t>3217</t>
  </si>
  <si>
    <t>3218</t>
  </si>
  <si>
    <t>3219</t>
  </si>
  <si>
    <t>3220</t>
  </si>
  <si>
    <t>3221</t>
  </si>
  <si>
    <t>3222</t>
  </si>
  <si>
    <t>3223</t>
  </si>
  <si>
    <t>3225</t>
  </si>
  <si>
    <t>3226</t>
  </si>
  <si>
    <t>3227</t>
  </si>
  <si>
    <t>3228</t>
  </si>
  <si>
    <t>3230</t>
  </si>
  <si>
    <t>3231</t>
  </si>
  <si>
    <t>3232</t>
  </si>
  <si>
    <t>3234</t>
  </si>
  <si>
    <t>3235</t>
  </si>
  <si>
    <t>3237</t>
  </si>
  <si>
    <t>3238</t>
  </si>
  <si>
    <t>3239</t>
  </si>
  <si>
    <t>3240</t>
  </si>
  <si>
    <t>3241</t>
  </si>
  <si>
    <t>3242</t>
  </si>
  <si>
    <t>3243</t>
  </si>
  <si>
    <t>4002</t>
  </si>
  <si>
    <t>4003</t>
  </si>
  <si>
    <t>4004</t>
  </si>
  <si>
    <t>4005</t>
  </si>
  <si>
    <t>4006</t>
  </si>
  <si>
    <t>4007</t>
  </si>
  <si>
    <t>4008</t>
  </si>
  <si>
    <t>4009</t>
  </si>
  <si>
    <t>4010</t>
  </si>
  <si>
    <t>4011</t>
  </si>
  <si>
    <t>4012</t>
  </si>
  <si>
    <t>4013</t>
  </si>
  <si>
    <t>4014</t>
  </si>
  <si>
    <t>4015</t>
  </si>
  <si>
    <t>4016</t>
  </si>
  <si>
    <t>4017</t>
  </si>
  <si>
    <t>4018</t>
  </si>
  <si>
    <t>4019</t>
  </si>
  <si>
    <t>4020</t>
  </si>
  <si>
    <t>4021</t>
  </si>
  <si>
    <t>4022</t>
  </si>
  <si>
    <t>4023</t>
  </si>
  <si>
    <t>4024</t>
  </si>
  <si>
    <t>4025</t>
  </si>
  <si>
    <t>4026</t>
  </si>
  <si>
    <t>4027</t>
  </si>
  <si>
    <t>4028</t>
  </si>
  <si>
    <t>4029</t>
  </si>
  <si>
    <t>4030</t>
  </si>
  <si>
    <t>4031</t>
  </si>
  <si>
    <t>4032</t>
  </si>
  <si>
    <t>4033</t>
  </si>
  <si>
    <t>4034</t>
  </si>
  <si>
    <t>4035</t>
  </si>
  <si>
    <t>4036</t>
  </si>
  <si>
    <t>4037</t>
  </si>
  <si>
    <t>4038</t>
  </si>
  <si>
    <t>4039</t>
  </si>
  <si>
    <t>4040</t>
  </si>
  <si>
    <t>4041</t>
  </si>
  <si>
    <t>4042</t>
  </si>
  <si>
    <t>4043</t>
  </si>
  <si>
    <t>4044</t>
  </si>
  <si>
    <t>4045</t>
  </si>
  <si>
    <t>4046</t>
  </si>
  <si>
    <t>4047</t>
  </si>
  <si>
    <t>4048</t>
  </si>
  <si>
    <t>4049</t>
  </si>
  <si>
    <t>4050</t>
  </si>
  <si>
    <t>4051</t>
  </si>
  <si>
    <t>4052</t>
  </si>
  <si>
    <t>4053</t>
  </si>
  <si>
    <t>4054</t>
  </si>
  <si>
    <t>4055</t>
  </si>
  <si>
    <t>4056</t>
  </si>
  <si>
    <t>4057</t>
  </si>
  <si>
    <t>4058</t>
  </si>
  <si>
    <t>4059</t>
  </si>
  <si>
    <t>4060</t>
  </si>
  <si>
    <t>4061</t>
  </si>
  <si>
    <t>4062</t>
  </si>
  <si>
    <t>4063</t>
  </si>
  <si>
    <t>4064</t>
  </si>
  <si>
    <t>4065</t>
  </si>
  <si>
    <t>4066</t>
  </si>
  <si>
    <t>4067</t>
  </si>
  <si>
    <t>4068</t>
  </si>
  <si>
    <t>4069</t>
  </si>
  <si>
    <t>4070</t>
  </si>
  <si>
    <t>4071</t>
  </si>
  <si>
    <t>4072</t>
  </si>
  <si>
    <t>4073</t>
  </si>
  <si>
    <t>4074</t>
  </si>
  <si>
    <t>4075</t>
  </si>
  <si>
    <t>4076</t>
  </si>
  <si>
    <t>4077</t>
  </si>
  <si>
    <t>4078</t>
  </si>
  <si>
    <t>4079</t>
  </si>
  <si>
    <t>4080</t>
  </si>
  <si>
    <t>4081</t>
  </si>
  <si>
    <t>4082</t>
  </si>
  <si>
    <t>4083</t>
  </si>
  <si>
    <t>4084</t>
  </si>
  <si>
    <t>4085</t>
  </si>
  <si>
    <t>4087</t>
  </si>
  <si>
    <t>4088</t>
  </si>
  <si>
    <t>4089</t>
  </si>
  <si>
    <t>4090</t>
  </si>
  <si>
    <t>4091</t>
  </si>
  <si>
    <t>4092</t>
  </si>
  <si>
    <t>4093</t>
  </si>
  <si>
    <t>4095</t>
  </si>
  <si>
    <t>4096</t>
  </si>
  <si>
    <t>4097</t>
  </si>
  <si>
    <t>4098</t>
  </si>
  <si>
    <t>4099</t>
  </si>
  <si>
    <t>4100</t>
  </si>
  <si>
    <t>4101</t>
  </si>
  <si>
    <t>4102</t>
  </si>
  <si>
    <t>4103</t>
  </si>
  <si>
    <t>4104</t>
  </si>
  <si>
    <t>4105</t>
  </si>
  <si>
    <t>4106</t>
  </si>
  <si>
    <t>4107</t>
  </si>
  <si>
    <t>4108</t>
  </si>
  <si>
    <t>4109</t>
  </si>
  <si>
    <t>4110</t>
  </si>
  <si>
    <t>4111</t>
  </si>
  <si>
    <t>4112</t>
  </si>
  <si>
    <t>4113</t>
  </si>
  <si>
    <t>4114</t>
  </si>
  <si>
    <t>4115</t>
  </si>
  <si>
    <t>4116</t>
  </si>
  <si>
    <t>4117</t>
  </si>
  <si>
    <t>4118</t>
  </si>
  <si>
    <t>4119</t>
  </si>
  <si>
    <t>4120</t>
  </si>
  <si>
    <t>4121</t>
  </si>
  <si>
    <t>4122</t>
  </si>
  <si>
    <t>4123</t>
  </si>
  <si>
    <t>4124</t>
  </si>
  <si>
    <t>4125</t>
  </si>
  <si>
    <t>4126</t>
  </si>
  <si>
    <t>4127</t>
  </si>
  <si>
    <t>4128</t>
  </si>
  <si>
    <t>4129</t>
  </si>
  <si>
    <t>4130</t>
  </si>
  <si>
    <t>4131</t>
  </si>
  <si>
    <t>4132</t>
  </si>
  <si>
    <t>4133</t>
  </si>
  <si>
    <t>4134</t>
  </si>
  <si>
    <t>4135</t>
  </si>
  <si>
    <t>4136</t>
  </si>
  <si>
    <t>4137</t>
  </si>
  <si>
    <t>4138</t>
  </si>
  <si>
    <t>4139</t>
  </si>
  <si>
    <t>4140</t>
  </si>
  <si>
    <t>4141</t>
  </si>
  <si>
    <t>4142</t>
  </si>
  <si>
    <t>4143</t>
  </si>
  <si>
    <t>4144</t>
  </si>
  <si>
    <t>4145</t>
  </si>
  <si>
    <t>4146</t>
  </si>
  <si>
    <t>4147</t>
  </si>
  <si>
    <t>4148</t>
  </si>
  <si>
    <t>4149</t>
  </si>
  <si>
    <t>4151</t>
  </si>
  <si>
    <t>4152</t>
  </si>
  <si>
    <t>4153</t>
  </si>
  <si>
    <t>4154</t>
  </si>
  <si>
    <t>4155</t>
  </si>
  <si>
    <t>4156</t>
  </si>
  <si>
    <t>4157</t>
  </si>
  <si>
    <t>4158</t>
  </si>
  <si>
    <t>4159</t>
  </si>
  <si>
    <t>4160</t>
  </si>
  <si>
    <t>4161</t>
  </si>
  <si>
    <t>4162</t>
  </si>
  <si>
    <t>4163</t>
  </si>
  <si>
    <t>4164</t>
  </si>
  <si>
    <t>4165</t>
  </si>
  <si>
    <t>4166</t>
  </si>
  <si>
    <t>4167</t>
  </si>
  <si>
    <t>4168</t>
  </si>
  <si>
    <t>4169</t>
  </si>
  <si>
    <t>4170</t>
  </si>
  <si>
    <t>4171</t>
  </si>
  <si>
    <t>4172</t>
  </si>
  <si>
    <t>4173</t>
  </si>
  <si>
    <t>4174</t>
  </si>
  <si>
    <t>4175</t>
  </si>
  <si>
    <t>4176</t>
  </si>
  <si>
    <t>4177</t>
  </si>
  <si>
    <t>4178</t>
  </si>
  <si>
    <t>4179</t>
  </si>
  <si>
    <t>4180</t>
  </si>
  <si>
    <t>4181</t>
  </si>
  <si>
    <t>4182</t>
  </si>
  <si>
    <t>4183</t>
  </si>
  <si>
    <t>4184</t>
  </si>
  <si>
    <t>4185</t>
  </si>
  <si>
    <t>4186</t>
  </si>
  <si>
    <t>4187</t>
  </si>
  <si>
    <t>4188</t>
  </si>
  <si>
    <t>4189</t>
  </si>
  <si>
    <t>4190</t>
  </si>
  <si>
    <t>4191</t>
  </si>
  <si>
    <t>4192</t>
  </si>
  <si>
    <t>4193</t>
  </si>
  <si>
    <t>4194</t>
  </si>
  <si>
    <t>4195</t>
  </si>
  <si>
    <t>4196</t>
  </si>
  <si>
    <t>4197</t>
  </si>
  <si>
    <t>4198</t>
  </si>
  <si>
    <t>4199</t>
  </si>
  <si>
    <t>4200</t>
  </si>
  <si>
    <t>4201</t>
  </si>
  <si>
    <t>4202</t>
  </si>
  <si>
    <t>4203</t>
  </si>
  <si>
    <t>4204</t>
  </si>
  <si>
    <t>4205</t>
  </si>
  <si>
    <t>4206</t>
  </si>
  <si>
    <t>4207</t>
  </si>
  <si>
    <t>4208</t>
  </si>
  <si>
    <t>4209</t>
  </si>
  <si>
    <t>4210</t>
  </si>
  <si>
    <t>4211</t>
  </si>
  <si>
    <t>4212</t>
  </si>
  <si>
    <t>4213</t>
  </si>
  <si>
    <t>4214</t>
  </si>
  <si>
    <t>4215</t>
  </si>
  <si>
    <t>4216</t>
  </si>
  <si>
    <t>4217</t>
  </si>
  <si>
    <t>4218</t>
  </si>
  <si>
    <t>4219</t>
  </si>
  <si>
    <t>4220</t>
  </si>
  <si>
    <t>4221</t>
  </si>
  <si>
    <t>4222</t>
  </si>
  <si>
    <t>4223</t>
  </si>
  <si>
    <t>4224</t>
  </si>
  <si>
    <t>4225</t>
  </si>
  <si>
    <t>4226</t>
  </si>
  <si>
    <t>4227</t>
  </si>
  <si>
    <t>4228</t>
  </si>
  <si>
    <t>4229</t>
  </si>
  <si>
    <t>4230</t>
  </si>
  <si>
    <t>4231</t>
  </si>
  <si>
    <t>4232</t>
  </si>
  <si>
    <t>4233</t>
  </si>
  <si>
    <t>4235</t>
  </si>
  <si>
    <t>4236</t>
  </si>
  <si>
    <t>4237</t>
  </si>
  <si>
    <t>4238</t>
  </si>
  <si>
    <t>4239</t>
  </si>
  <si>
    <t>4240</t>
  </si>
  <si>
    <t>4241</t>
  </si>
  <si>
    <t>4242</t>
  </si>
  <si>
    <t>4243</t>
  </si>
  <si>
    <t>4246</t>
  </si>
  <si>
    <t>4247</t>
  </si>
  <si>
    <t>4248</t>
  </si>
  <si>
    <t>4249</t>
  </si>
  <si>
    <t>4251</t>
  </si>
  <si>
    <t>4252</t>
  </si>
  <si>
    <t>4253</t>
  </si>
  <si>
    <t>4254</t>
  </si>
  <si>
    <t>4255</t>
  </si>
  <si>
    <t>4256</t>
  </si>
  <si>
    <t>4257</t>
  </si>
  <si>
    <t>4258</t>
  </si>
  <si>
    <t>4259</t>
  </si>
  <si>
    <t>4260</t>
  </si>
  <si>
    <t>4261</t>
  </si>
  <si>
    <t>4262</t>
  </si>
  <si>
    <t>4263</t>
  </si>
  <si>
    <t>4264</t>
  </si>
  <si>
    <t>4265</t>
  </si>
  <si>
    <t>4266</t>
  </si>
  <si>
    <t>4267</t>
  </si>
  <si>
    <t>4268</t>
  </si>
  <si>
    <t>4269</t>
  </si>
  <si>
    <t>4270</t>
  </si>
  <si>
    <t>4271</t>
  </si>
  <si>
    <t>4272</t>
  </si>
  <si>
    <t>4273</t>
  </si>
  <si>
    <t>4274</t>
  </si>
  <si>
    <t>4275</t>
  </si>
  <si>
    <t>4276</t>
  </si>
  <si>
    <t>4277</t>
  </si>
  <si>
    <t>4278</t>
  </si>
  <si>
    <t>4279</t>
  </si>
  <si>
    <t>4280</t>
  </si>
  <si>
    <t>4281</t>
  </si>
  <si>
    <t>4282</t>
  </si>
  <si>
    <t>4283</t>
  </si>
  <si>
    <t>4285</t>
  </si>
  <si>
    <t>4286</t>
  </si>
  <si>
    <t>4287</t>
  </si>
  <si>
    <t>4288</t>
  </si>
  <si>
    <t>4289</t>
  </si>
  <si>
    <t>4290</t>
  </si>
  <si>
    <t>4291</t>
  </si>
  <si>
    <t>4292</t>
  </si>
  <si>
    <t>4293</t>
  </si>
  <si>
    <t>4294</t>
  </si>
  <si>
    <t>4295</t>
  </si>
  <si>
    <t>4296</t>
  </si>
  <si>
    <t>4297</t>
  </si>
  <si>
    <t>4298</t>
  </si>
  <si>
    <t>4299</t>
  </si>
  <si>
    <t>4300</t>
  </si>
  <si>
    <t>4301</t>
  </si>
  <si>
    <t>4302</t>
  </si>
  <si>
    <t>4303</t>
  </si>
  <si>
    <t>4304</t>
  </si>
  <si>
    <t>4305</t>
  </si>
  <si>
    <t>4306</t>
  </si>
  <si>
    <t>4307</t>
  </si>
  <si>
    <t>4308</t>
  </si>
  <si>
    <t>4309</t>
  </si>
  <si>
    <t>4310</t>
  </si>
  <si>
    <t>4311</t>
  </si>
  <si>
    <t>4312</t>
  </si>
  <si>
    <t>4313</t>
  </si>
  <si>
    <t>4314</t>
  </si>
  <si>
    <t>4315</t>
  </si>
  <si>
    <t>4316</t>
  </si>
  <si>
    <t>4317</t>
  </si>
  <si>
    <t>4318</t>
  </si>
  <si>
    <t>4319</t>
  </si>
  <si>
    <t>4320</t>
  </si>
  <si>
    <t>4321</t>
  </si>
  <si>
    <t>4322</t>
  </si>
  <si>
    <t>4323</t>
  </si>
  <si>
    <t>4324</t>
  </si>
  <si>
    <t>4325</t>
  </si>
  <si>
    <t>4326</t>
  </si>
  <si>
    <t>4327</t>
  </si>
  <si>
    <t>4328</t>
  </si>
  <si>
    <t>4329</t>
  </si>
  <si>
    <t>4330</t>
  </si>
  <si>
    <t>4331</t>
  </si>
  <si>
    <t>4332</t>
  </si>
  <si>
    <t>4333</t>
  </si>
  <si>
    <t>4335</t>
  </si>
  <si>
    <t>4336</t>
  </si>
  <si>
    <t>4337</t>
  </si>
  <si>
    <t>4338</t>
  </si>
  <si>
    <t>4339</t>
  </si>
  <si>
    <t>4340</t>
  </si>
  <si>
    <t>4341</t>
  </si>
  <si>
    <t>4342</t>
  </si>
  <si>
    <t>4343</t>
  </si>
  <si>
    <t>4344</t>
  </si>
  <si>
    <t>4345</t>
  </si>
  <si>
    <t>4346</t>
  </si>
  <si>
    <t>4347</t>
  </si>
  <si>
    <t>4348</t>
  </si>
  <si>
    <t>4349</t>
  </si>
  <si>
    <t>4350</t>
  </si>
  <si>
    <t>4351</t>
  </si>
  <si>
    <t>4352</t>
  </si>
  <si>
    <t>4353</t>
  </si>
  <si>
    <t>4354</t>
  </si>
  <si>
    <t>4355</t>
  </si>
  <si>
    <t>4356</t>
  </si>
  <si>
    <t>4357</t>
  </si>
  <si>
    <t>4358</t>
  </si>
  <si>
    <t>4359</t>
  </si>
  <si>
    <t>4360</t>
  </si>
  <si>
    <t>4361</t>
  </si>
  <si>
    <t>4362</t>
  </si>
  <si>
    <t>4363</t>
  </si>
  <si>
    <t>4364</t>
  </si>
  <si>
    <t>4365</t>
  </si>
  <si>
    <t>4366</t>
  </si>
  <si>
    <t>4367</t>
  </si>
  <si>
    <t>4368</t>
  </si>
  <si>
    <t>4369</t>
  </si>
  <si>
    <t>4370</t>
  </si>
  <si>
    <t>4371</t>
  </si>
  <si>
    <t>4372</t>
  </si>
  <si>
    <t>4373</t>
  </si>
  <si>
    <t>4374</t>
  </si>
  <si>
    <t>4375</t>
  </si>
  <si>
    <t>4376</t>
  </si>
  <si>
    <t>4501</t>
  </si>
  <si>
    <t>4503</t>
  </si>
  <si>
    <t>4504</t>
  </si>
  <si>
    <t>4506</t>
  </si>
  <si>
    <t>4508</t>
  </si>
  <si>
    <t>4511</t>
  </si>
  <si>
    <t>4512</t>
  </si>
  <si>
    <t>4515</t>
  </si>
  <si>
    <t>4518</t>
  </si>
  <si>
    <t>4519</t>
  </si>
  <si>
    <t>4520</t>
  </si>
  <si>
    <t>4522</t>
  </si>
  <si>
    <t>4523</t>
  </si>
  <si>
    <t>4524</t>
  </si>
  <si>
    <t>4525</t>
  </si>
  <si>
    <t>4526</t>
  </si>
  <si>
    <t>4527</t>
  </si>
  <si>
    <t>4528</t>
  </si>
  <si>
    <t>4529</t>
  </si>
  <si>
    <t>4530</t>
  </si>
  <si>
    <t>4531</t>
  </si>
  <si>
    <t>4532</t>
  </si>
  <si>
    <t>4533</t>
  </si>
  <si>
    <t>4534</t>
  </si>
  <si>
    <t>4536</t>
  </si>
  <si>
    <t>4537</t>
  </si>
  <si>
    <t>4538</t>
  </si>
  <si>
    <t>4539</t>
  </si>
  <si>
    <t>4540</t>
  </si>
  <si>
    <t>4541</t>
  </si>
  <si>
    <t>4542</t>
  </si>
  <si>
    <t>4543</t>
  </si>
  <si>
    <t>4544</t>
  </si>
  <si>
    <t>4546</t>
  </si>
  <si>
    <t>4547</t>
  </si>
  <si>
    <t>4548</t>
  </si>
  <si>
    <t>4549</t>
  </si>
  <si>
    <t>4551</t>
  </si>
  <si>
    <t>4552</t>
  </si>
  <si>
    <t>4553</t>
  </si>
  <si>
    <t>4554</t>
  </si>
  <si>
    <t>4555</t>
  </si>
  <si>
    <t>4556</t>
  </si>
  <si>
    <t>4557</t>
  </si>
  <si>
    <t>4558</t>
  </si>
  <si>
    <t>4560</t>
  </si>
  <si>
    <t>4561</t>
  </si>
  <si>
    <t>4562</t>
  </si>
  <si>
    <t>4563</t>
  </si>
  <si>
    <t>4564</t>
  </si>
  <si>
    <t>4568</t>
  </si>
  <si>
    <t>4569</t>
  </si>
  <si>
    <t>4570</t>
  </si>
  <si>
    <t>4571</t>
  </si>
  <si>
    <t>4572</t>
  </si>
  <si>
    <t>4573</t>
  </si>
  <si>
    <t>4575</t>
  </si>
  <si>
    <t>4576</t>
  </si>
  <si>
    <t>4578</t>
  </si>
  <si>
    <t>4579</t>
  </si>
  <si>
    <t>4581</t>
  </si>
  <si>
    <t>4583</t>
  </si>
  <si>
    <t>4585</t>
  </si>
  <si>
    <t>4586</t>
  </si>
  <si>
    <t>4589</t>
  </si>
  <si>
    <t>5001</t>
  </si>
  <si>
    <t>5002</t>
  </si>
  <si>
    <t>5003</t>
  </si>
  <si>
    <t>5004</t>
  </si>
  <si>
    <t>5005</t>
  </si>
  <si>
    <t>5006</t>
  </si>
  <si>
    <t>5007</t>
  </si>
  <si>
    <t>5008</t>
  </si>
  <si>
    <t>5010</t>
  </si>
  <si>
    <t>5011</t>
  </si>
  <si>
    <t>5012</t>
  </si>
  <si>
    <t>5013</t>
  </si>
  <si>
    <t>5015</t>
  </si>
  <si>
    <t>5016</t>
  </si>
  <si>
    <t>5018</t>
  </si>
  <si>
    <t>5019</t>
  </si>
  <si>
    <t>5021</t>
  </si>
  <si>
    <t>5023</t>
  </si>
  <si>
    <t>5026</t>
  </si>
  <si>
    <t>5029</t>
  </si>
  <si>
    <t>5030</t>
  </si>
  <si>
    <t>5035</t>
  </si>
  <si>
    <t>5037</t>
  </si>
  <si>
    <t>5038</t>
  </si>
  <si>
    <t>5039</t>
  </si>
  <si>
    <t>5040</t>
  </si>
  <si>
    <t>5043</t>
  </si>
  <si>
    <t>5045</t>
  </si>
  <si>
    <t>5048</t>
  </si>
  <si>
    <t>5096</t>
  </si>
  <si>
    <t>5098</t>
  </si>
  <si>
    <t>5099</t>
  </si>
  <si>
    <t>5100</t>
  </si>
  <si>
    <t>5104</t>
  </si>
  <si>
    <t>5105</t>
  </si>
  <si>
    <t>5108</t>
  </si>
  <si>
    <t>5109</t>
  </si>
  <si>
    <t>5111</t>
  </si>
  <si>
    <t>5114</t>
  </si>
  <si>
    <t>5118</t>
  </si>
  <si>
    <t>5119</t>
  </si>
  <si>
    <t>5121</t>
  </si>
  <si>
    <t>5122</t>
  </si>
  <si>
    <t>5123</t>
  </si>
  <si>
    <t>5124</t>
  </si>
  <si>
    <t>5129</t>
  </si>
  <si>
    <t>5133</t>
  </si>
  <si>
    <t>5134</t>
  </si>
  <si>
    <t>5136</t>
  </si>
  <si>
    <t>5138</t>
  </si>
  <si>
    <t>5139</t>
  </si>
  <si>
    <t>5234</t>
  </si>
  <si>
    <t>5236</t>
  </si>
  <si>
    <t>5237</t>
  </si>
  <si>
    <t>5239</t>
  </si>
  <si>
    <t>5243</t>
  </si>
  <si>
    <t>5244</t>
  </si>
  <si>
    <t>5245</t>
  </si>
  <si>
    <t>5246</t>
  </si>
  <si>
    <t>5247</t>
  </si>
  <si>
    <t>5251</t>
  </si>
  <si>
    <t>5252</t>
  </si>
  <si>
    <t>5253</t>
  </si>
  <si>
    <t>5254</t>
  </si>
  <si>
    <t>5255</t>
  </si>
  <si>
    <t>5256</t>
  </si>
  <si>
    <t>5257</t>
  </si>
  <si>
    <t>5258</t>
  </si>
  <si>
    <t>5260</t>
  </si>
  <si>
    <t>5261</t>
  </si>
  <si>
    <t>5262</t>
  </si>
  <si>
    <t>5264</t>
  </si>
  <si>
    <t>5265</t>
  </si>
  <si>
    <t>5266</t>
  </si>
  <si>
    <t>5268</t>
  </si>
  <si>
    <t>5269</t>
  </si>
  <si>
    <t>5270</t>
  </si>
  <si>
    <t>5271</t>
  </si>
  <si>
    <t>5273</t>
  </si>
  <si>
    <t>5274</t>
  </si>
  <si>
    <t>5276</t>
  </si>
  <si>
    <t>5277</t>
  </si>
  <si>
    <t>5278</t>
  </si>
  <si>
    <t>5279</t>
  </si>
  <si>
    <t>5503</t>
  </si>
  <si>
    <t>5504</t>
  </si>
  <si>
    <t>5505</t>
  </si>
  <si>
    <t>5508</t>
  </si>
  <si>
    <t>5510</t>
  </si>
  <si>
    <t>5512</t>
  </si>
  <si>
    <t>5513</t>
  </si>
  <si>
    <t>5515</t>
  </si>
  <si>
    <t>5516</t>
  </si>
  <si>
    <t>5518</t>
  </si>
  <si>
    <t>5521</t>
  </si>
  <si>
    <t>5525</t>
  </si>
  <si>
    <t>5527</t>
  </si>
  <si>
    <t>5528</t>
  </si>
  <si>
    <t>5529</t>
  </si>
  <si>
    <t>930 Total Effective Stations</t>
  </si>
  <si>
    <t>Depth (ftm)</t>
  </si>
  <si>
    <r>
      <t>lb</t>
    </r>
    <r>
      <rPr>
        <b/>
        <vertAlign val="superscript"/>
        <sz val="9"/>
        <rFont val="Arial"/>
        <family val="2"/>
      </rPr>
      <t>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</si>
</sst>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m/d"/>
    <numFmt numFmtId="166" formatCode="###&quot;° &quot;00&quot;.&quot;00&quot;'&quot;"/>
    <numFmt numFmtId="167" formatCode="##&quot;° &quot;00&quot;.&quot;00&quot;'&quot;"/>
  </numFmts>
  <fonts count="9" x14ac:knownFonts="1">
    <font>
      <sz val="10"/>
      <name val="Arial"/>
    </font>
    <font>
      <b/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vertAlign val="superscript"/>
      <sz val="10"/>
      <name val="Arial"/>
      <family val="2"/>
    </font>
    <font>
      <b/>
      <vertAlign val="superscript"/>
      <sz val="9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22"/>
      </right>
      <top style="thin">
        <color indexed="64"/>
      </top>
      <bottom/>
      <diagonal/>
    </border>
    <border>
      <left style="thin">
        <color indexed="22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169">
    <xf numFmtId="0" fontId="0" fillId="0" borderId="0" xfId="0"/>
    <xf numFmtId="3" fontId="0" fillId="0" borderId="0" xfId="0" applyNumberFormat="1"/>
    <xf numFmtId="166" fontId="0" fillId="0" borderId="0" xfId="0" applyNumberFormat="1"/>
    <xf numFmtId="0" fontId="0" fillId="0" borderId="1" xfId="0" applyBorder="1" applyAlignment="1">
      <alignment horizontal="center"/>
    </xf>
    <xf numFmtId="165" fontId="0" fillId="0" borderId="0" xfId="0" applyNumberFormat="1"/>
    <xf numFmtId="3" fontId="0" fillId="0" borderId="0" xfId="0" applyNumberFormat="1" applyBorder="1" applyAlignment="1">
      <alignment horizontal="center"/>
    </xf>
    <xf numFmtId="3" fontId="0" fillId="0" borderId="2" xfId="0" applyNumberFormat="1" applyBorder="1" applyAlignment="1">
      <alignment horizontal="center"/>
    </xf>
    <xf numFmtId="164" fontId="0" fillId="0" borderId="2" xfId="0" applyNumberFormat="1" applyBorder="1"/>
    <xf numFmtId="3" fontId="0" fillId="0" borderId="2" xfId="0" applyNumberFormat="1" applyBorder="1"/>
    <xf numFmtId="0" fontId="0" fillId="0" borderId="2" xfId="0" applyBorder="1"/>
    <xf numFmtId="3" fontId="0" fillId="0" borderId="0" xfId="0" applyNumberFormat="1" applyBorder="1"/>
    <xf numFmtId="3" fontId="5" fillId="2" borderId="9" xfId="0" applyNumberFormat="1" applyFont="1" applyFill="1" applyBorder="1" applyAlignment="1">
      <alignment horizontal="centerContinuous"/>
    </xf>
    <xf numFmtId="0" fontId="0" fillId="0" borderId="0" xfId="0" applyBorder="1"/>
    <xf numFmtId="3" fontId="5" fillId="2" borderId="11" xfId="0" applyNumberFormat="1" applyFont="1" applyFill="1" applyBorder="1" applyAlignment="1">
      <alignment horizontal="centerContinuous"/>
    </xf>
    <xf numFmtId="3" fontId="5" fillId="2" borderId="8" xfId="0" applyNumberFormat="1" applyFont="1" applyFill="1" applyBorder="1" applyAlignment="1">
      <alignment horizontal="center"/>
    </xf>
    <xf numFmtId="3" fontId="5" fillId="2" borderId="7" xfId="0" applyNumberFormat="1" applyFont="1" applyFill="1" applyBorder="1" applyAlignment="1">
      <alignment horizontal="center"/>
    </xf>
    <xf numFmtId="0" fontId="0" fillId="0" borderId="0" xfId="0" applyAlignment="1">
      <alignment horizontal="right"/>
    </xf>
    <xf numFmtId="164" fontId="0" fillId="0" borderId="0" xfId="0" applyNumberFormat="1" applyBorder="1"/>
    <xf numFmtId="3" fontId="5" fillId="2" borderId="13" xfId="0" applyNumberFormat="1" applyFont="1" applyFill="1" applyBorder="1" applyAlignment="1">
      <alignment horizontal="center"/>
    </xf>
    <xf numFmtId="3" fontId="0" fillId="0" borderId="14" xfId="0" applyNumberFormat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3" fontId="0" fillId="0" borderId="16" xfId="0" applyNumberFormat="1" applyBorder="1" applyAlignment="1">
      <alignment horizontal="center"/>
    </xf>
    <xf numFmtId="166" fontId="0" fillId="0" borderId="0" xfId="0" applyNumberFormat="1" applyBorder="1"/>
    <xf numFmtId="165" fontId="0" fillId="0" borderId="0" xfId="0" applyNumberFormat="1" applyBorder="1"/>
    <xf numFmtId="0" fontId="0" fillId="0" borderId="0" xfId="0" applyFill="1" applyBorder="1"/>
    <xf numFmtId="3" fontId="5" fillId="2" borderId="11" xfId="0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left"/>
    </xf>
    <xf numFmtId="0" fontId="0" fillId="0" borderId="4" xfId="0" applyBorder="1"/>
    <xf numFmtId="0" fontId="3" fillId="0" borderId="5" xfId="0" applyFont="1" applyBorder="1" applyAlignment="1">
      <alignment horizontal="right"/>
    </xf>
    <xf numFmtId="0" fontId="4" fillId="0" borderId="0" xfId="0" applyFont="1"/>
    <xf numFmtId="0" fontId="4" fillId="0" borderId="0" xfId="1"/>
    <xf numFmtId="3" fontId="4" fillId="0" borderId="0" xfId="1" applyNumberFormat="1" applyAlignment="1">
      <alignment horizontal="right"/>
    </xf>
    <xf numFmtId="3" fontId="4" fillId="0" borderId="0" xfId="1" applyNumberFormat="1" applyBorder="1" applyAlignment="1">
      <alignment horizontal="right"/>
    </xf>
    <xf numFmtId="3" fontId="4" fillId="0" borderId="0" xfId="1" applyNumberFormat="1" applyBorder="1"/>
    <xf numFmtId="3" fontId="4" fillId="0" borderId="0" xfId="1" applyNumberFormat="1"/>
    <xf numFmtId="164" fontId="4" fillId="0" borderId="0" xfId="1" applyNumberFormat="1" applyAlignment="1">
      <alignment horizontal="center"/>
    </xf>
    <xf numFmtId="0" fontId="4" fillId="0" borderId="0" xfId="1" applyAlignment="1">
      <alignment horizontal="center"/>
    </xf>
    <xf numFmtId="166" fontId="4" fillId="0" borderId="0" xfId="1" applyNumberFormat="1" applyBorder="1"/>
    <xf numFmtId="166" fontId="4" fillId="0" borderId="0" xfId="1" applyNumberFormat="1"/>
    <xf numFmtId="165" fontId="4" fillId="0" borderId="0" xfId="1" applyNumberFormat="1" applyAlignment="1">
      <alignment horizontal="center"/>
    </xf>
    <xf numFmtId="0" fontId="4" fillId="0" borderId="0" xfId="1" applyBorder="1" applyAlignment="1">
      <alignment horizontal="left"/>
    </xf>
    <xf numFmtId="164" fontId="4" fillId="0" borderId="0" xfId="1" applyNumberFormat="1" applyBorder="1" applyAlignment="1">
      <alignment horizontal="center"/>
    </xf>
    <xf numFmtId="0" fontId="4" fillId="0" borderId="0" xfId="1" applyBorder="1" applyAlignment="1">
      <alignment horizontal="center"/>
    </xf>
    <xf numFmtId="164" fontId="3" fillId="0" borderId="2" xfId="1" applyNumberFormat="1" applyFont="1" applyBorder="1" applyAlignment="1">
      <alignment horizontal="center"/>
    </xf>
    <xf numFmtId="165" fontId="1" fillId="0" borderId="0" xfId="1" quotePrefix="1" applyNumberFormat="1" applyFont="1" applyBorder="1" applyAlignment="1">
      <alignment horizontal="left"/>
    </xf>
    <xf numFmtId="0" fontId="1" fillId="0" borderId="0" xfId="1" applyFont="1" applyBorder="1" applyAlignment="1">
      <alignment horizontal="left"/>
    </xf>
    <xf numFmtId="0" fontId="1" fillId="0" borderId="0" xfId="1" applyFont="1" applyBorder="1" applyAlignment="1">
      <alignment horizontal="center"/>
    </xf>
    <xf numFmtId="3" fontId="4" fillId="0" borderId="21" xfId="1" applyNumberFormat="1" applyBorder="1" applyAlignment="1">
      <alignment horizontal="center"/>
    </xf>
    <xf numFmtId="3" fontId="4" fillId="0" borderId="16" xfId="1" applyNumberFormat="1" applyBorder="1" applyAlignment="1">
      <alignment horizontal="center"/>
    </xf>
    <xf numFmtId="3" fontId="4" fillId="0" borderId="14" xfId="1" applyNumberFormat="1" applyBorder="1" applyAlignment="1">
      <alignment horizontal="center"/>
    </xf>
    <xf numFmtId="164" fontId="4" fillId="0" borderId="21" xfId="1" applyNumberFormat="1" applyBorder="1" applyAlignment="1">
      <alignment horizontal="center"/>
    </xf>
    <xf numFmtId="166" fontId="4" fillId="0" borderId="16" xfId="1" applyNumberFormat="1" applyBorder="1" applyAlignment="1"/>
    <xf numFmtId="0" fontId="4" fillId="0" borderId="16" xfId="1" applyBorder="1" applyAlignment="1">
      <alignment horizontal="left"/>
    </xf>
    <xf numFmtId="3" fontId="5" fillId="2" borderId="19" xfId="1" applyNumberFormat="1" applyFont="1" applyFill="1" applyBorder="1" applyAlignment="1">
      <alignment horizontal="center"/>
    </xf>
    <xf numFmtId="3" fontId="5" fillId="2" borderId="17" xfId="1" applyNumberFormat="1" applyFont="1" applyFill="1" applyBorder="1" applyAlignment="1">
      <alignment horizontal="center"/>
    </xf>
    <xf numFmtId="3" fontId="5" fillId="2" borderId="15" xfId="1" applyNumberFormat="1" applyFont="1" applyFill="1" applyBorder="1" applyAlignment="1">
      <alignment horizontal="center"/>
    </xf>
    <xf numFmtId="164" fontId="1" fillId="2" borderId="19" xfId="1" applyNumberFormat="1" applyFont="1" applyFill="1" applyBorder="1" applyAlignment="1">
      <alignment horizontal="center"/>
    </xf>
    <xf numFmtId="165" fontId="1" fillId="2" borderId="17" xfId="1" applyNumberFormat="1" applyFont="1" applyFill="1" applyBorder="1" applyAlignment="1">
      <alignment horizontal="center"/>
    </xf>
    <xf numFmtId="0" fontId="1" fillId="2" borderId="23" xfId="1" applyFont="1" applyFill="1" applyBorder="1" applyAlignment="1">
      <alignment horizontal="center"/>
    </xf>
    <xf numFmtId="3" fontId="5" fillId="2" borderId="28" xfId="1" applyNumberFormat="1" applyFont="1" applyFill="1" applyBorder="1" applyAlignment="1">
      <alignment horizontal="centerContinuous"/>
    </xf>
    <xf numFmtId="3" fontId="5" fillId="2" borderId="27" xfId="1" applyNumberFormat="1" applyFont="1" applyFill="1" applyBorder="1" applyAlignment="1">
      <alignment horizontal="centerContinuous"/>
    </xf>
    <xf numFmtId="3" fontId="5" fillId="2" borderId="5" xfId="1" applyNumberFormat="1" applyFont="1" applyFill="1" applyBorder="1" applyAlignment="1">
      <alignment horizontal="centerContinuous"/>
    </xf>
    <xf numFmtId="3" fontId="5" fillId="2" borderId="4" xfId="1" applyNumberFormat="1" applyFont="1" applyFill="1" applyBorder="1" applyAlignment="1">
      <alignment horizontal="centerContinuous"/>
    </xf>
    <xf numFmtId="164" fontId="1" fillId="2" borderId="18" xfId="1" applyNumberFormat="1" applyFont="1" applyFill="1" applyBorder="1" applyAlignment="1">
      <alignment horizontal="center"/>
    </xf>
    <xf numFmtId="165" fontId="1" fillId="2" borderId="26" xfId="1" applyNumberFormat="1" applyFont="1" applyFill="1" applyBorder="1" applyAlignment="1">
      <alignment horizontal="center"/>
    </xf>
    <xf numFmtId="0" fontId="1" fillId="2" borderId="22" xfId="1" applyFont="1" applyFill="1" applyBorder="1" applyAlignment="1">
      <alignment horizontal="center"/>
    </xf>
    <xf numFmtId="0" fontId="0" fillId="0" borderId="0" xfId="0" applyFill="1" applyAlignment="1">
      <alignment horizontal="right"/>
    </xf>
    <xf numFmtId="0" fontId="0" fillId="0" borderId="0" xfId="0" applyFill="1"/>
    <xf numFmtId="167" fontId="0" fillId="0" borderId="0" xfId="0" applyNumberFormat="1" applyFill="1"/>
    <xf numFmtId="1" fontId="0" fillId="0" borderId="0" xfId="0" applyNumberFormat="1" applyFill="1"/>
    <xf numFmtId="1" fontId="0" fillId="0" borderId="0" xfId="0" applyNumberFormat="1" applyFill="1" applyAlignment="1">
      <alignment horizontal="right"/>
    </xf>
    <xf numFmtId="1" fontId="0" fillId="0" borderId="0" xfId="0" applyNumberFormat="1" applyFill="1" applyBorder="1" applyAlignment="1">
      <alignment horizontal="right"/>
    </xf>
    <xf numFmtId="1" fontId="5" fillId="0" borderId="12" xfId="0" applyNumberFormat="1" applyFont="1" applyFill="1" applyBorder="1" applyAlignment="1">
      <alignment horizontal="center"/>
    </xf>
    <xf numFmtId="1" fontId="5" fillId="0" borderId="7" xfId="0" applyNumberFormat="1" applyFont="1" applyFill="1" applyBorder="1" applyAlignment="1">
      <alignment horizontal="center"/>
    </xf>
    <xf numFmtId="1" fontId="5" fillId="0" borderId="11" xfId="0" applyNumberFormat="1" applyFont="1" applyFill="1" applyBorder="1" applyAlignment="1">
      <alignment horizontal="center"/>
    </xf>
    <xf numFmtId="1" fontId="5" fillId="0" borderId="13" xfId="0" applyNumberFormat="1" applyFont="1" applyFill="1" applyBorder="1" applyAlignment="1">
      <alignment horizontal="center"/>
    </xf>
    <xf numFmtId="1" fontId="5" fillId="0" borderId="8" xfId="0" applyNumberFormat="1" applyFont="1" applyFill="1" applyBorder="1" applyAlignment="1">
      <alignment horizontal="center"/>
    </xf>
    <xf numFmtId="3" fontId="2" fillId="0" borderId="12" xfId="0" applyNumberFormat="1" applyFont="1" applyBorder="1" applyAlignment="1">
      <alignment horizontal="center"/>
    </xf>
    <xf numFmtId="3" fontId="2" fillId="0" borderId="20" xfId="0" applyNumberFormat="1" applyFont="1" applyBorder="1" applyAlignment="1">
      <alignment horizontal="center"/>
    </xf>
    <xf numFmtId="164" fontId="1" fillId="2" borderId="4" xfId="1" applyNumberFormat="1" applyFont="1" applyFill="1" applyBorder="1" applyAlignment="1">
      <alignment horizontal="center"/>
    </xf>
    <xf numFmtId="164" fontId="1" fillId="2" borderId="7" xfId="1" applyNumberFormat="1" applyFont="1" applyFill="1" applyBorder="1" applyAlignment="1">
      <alignment horizontal="center"/>
    </xf>
    <xf numFmtId="1" fontId="4" fillId="0" borderId="16" xfId="1" applyNumberFormat="1" applyBorder="1" applyAlignment="1">
      <alignment horizontal="center"/>
    </xf>
    <xf numFmtId="16" fontId="4" fillId="0" borderId="16" xfId="1" applyNumberFormat="1" applyBorder="1" applyAlignment="1">
      <alignment horizontal="center"/>
    </xf>
    <xf numFmtId="166" fontId="0" fillId="0" borderId="26" xfId="0" applyNumberFormat="1" applyBorder="1" applyAlignment="1">
      <alignment horizontal="center"/>
    </xf>
    <xf numFmtId="1" fontId="0" fillId="0" borderId="26" xfId="0" applyNumberFormat="1" applyBorder="1" applyAlignment="1">
      <alignment horizontal="center"/>
    </xf>
    <xf numFmtId="164" fontId="0" fillId="0" borderId="18" xfId="0" applyNumberFormat="1" applyBorder="1" applyAlignment="1">
      <alignment horizontal="center"/>
    </xf>
    <xf numFmtId="166" fontId="0" fillId="0" borderId="16" xfId="0" applyNumberFormat="1" applyBorder="1" applyAlignment="1">
      <alignment horizontal="center"/>
    </xf>
    <xf numFmtId="1" fontId="0" fillId="0" borderId="16" xfId="0" applyNumberFormat="1" applyBorder="1" applyAlignment="1">
      <alignment horizontal="center"/>
    </xf>
    <xf numFmtId="164" fontId="0" fillId="0" borderId="21" xfId="0" applyNumberFormat="1" applyBorder="1" applyAlignment="1">
      <alignment horizontal="center"/>
    </xf>
    <xf numFmtId="166" fontId="0" fillId="0" borderId="17" xfId="0" applyNumberFormat="1" applyBorder="1" applyAlignment="1">
      <alignment horizontal="center"/>
    </xf>
    <xf numFmtId="1" fontId="0" fillId="0" borderId="17" xfId="0" applyNumberFormat="1" applyBorder="1" applyAlignment="1">
      <alignment horizontal="center"/>
    </xf>
    <xf numFmtId="164" fontId="0" fillId="0" borderId="19" xfId="0" applyNumberFormat="1" applyBorder="1" applyAlignment="1">
      <alignment horizontal="center"/>
    </xf>
    <xf numFmtId="0" fontId="0" fillId="0" borderId="25" xfId="0" applyBorder="1" applyAlignment="1">
      <alignment horizontal="center"/>
    </xf>
    <xf numFmtId="16" fontId="0" fillId="0" borderId="26" xfId="0" applyNumberFormat="1" applyBorder="1" applyAlignment="1">
      <alignment horizontal="center"/>
    </xf>
    <xf numFmtId="0" fontId="0" fillId="0" borderId="14" xfId="0" applyBorder="1" applyAlignment="1">
      <alignment horizontal="center"/>
    </xf>
    <xf numFmtId="16" fontId="0" fillId="0" borderId="16" xfId="0" applyNumberFormat="1" applyBorder="1" applyAlignment="1">
      <alignment horizontal="center"/>
    </xf>
    <xf numFmtId="0" fontId="0" fillId="0" borderId="15" xfId="0" applyBorder="1" applyAlignment="1">
      <alignment horizontal="center"/>
    </xf>
    <xf numFmtId="16" fontId="0" fillId="0" borderId="17" xfId="0" applyNumberFormat="1" applyBorder="1" applyAlignment="1">
      <alignment horizontal="center"/>
    </xf>
    <xf numFmtId="0" fontId="4" fillId="0" borderId="25" xfId="1" applyBorder="1" applyAlignment="1">
      <alignment horizontal="center"/>
    </xf>
    <xf numFmtId="0" fontId="4" fillId="0" borderId="26" xfId="1" applyBorder="1" applyAlignment="1">
      <alignment horizontal="center"/>
    </xf>
    <xf numFmtId="0" fontId="4" fillId="0" borderId="26" xfId="1" applyBorder="1" applyAlignment="1">
      <alignment horizontal="left"/>
    </xf>
    <xf numFmtId="16" fontId="4" fillId="0" borderId="26" xfId="1" applyNumberFormat="1" applyBorder="1" applyAlignment="1">
      <alignment horizontal="center"/>
    </xf>
    <xf numFmtId="166" fontId="4" fillId="0" borderId="26" xfId="1" applyNumberFormat="1" applyBorder="1" applyAlignment="1"/>
    <xf numFmtId="1" fontId="4" fillId="0" borderId="26" xfId="1" applyNumberFormat="1" applyBorder="1" applyAlignment="1">
      <alignment horizontal="center"/>
    </xf>
    <xf numFmtId="164" fontId="4" fillId="0" borderId="18" xfId="1" applyNumberFormat="1" applyBorder="1" applyAlignment="1">
      <alignment horizontal="center"/>
    </xf>
    <xf numFmtId="0" fontId="4" fillId="0" borderId="14" xfId="1" applyBorder="1" applyAlignment="1">
      <alignment horizontal="center"/>
    </xf>
    <xf numFmtId="0" fontId="4" fillId="0" borderId="16" xfId="1" applyBorder="1" applyAlignment="1">
      <alignment horizontal="center"/>
    </xf>
    <xf numFmtId="0" fontId="4" fillId="0" borderId="15" xfId="1" applyBorder="1" applyAlignment="1">
      <alignment horizontal="center"/>
    </xf>
    <xf numFmtId="0" fontId="4" fillId="0" borderId="17" xfId="1" applyBorder="1" applyAlignment="1">
      <alignment horizontal="center"/>
    </xf>
    <xf numFmtId="0" fontId="4" fillId="0" borderId="17" xfId="1" applyBorder="1" applyAlignment="1">
      <alignment horizontal="left"/>
    </xf>
    <xf numFmtId="16" fontId="4" fillId="0" borderId="17" xfId="1" applyNumberFormat="1" applyBorder="1" applyAlignment="1">
      <alignment horizontal="center"/>
    </xf>
    <xf numFmtId="166" fontId="4" fillId="0" borderId="17" xfId="1" applyNumberFormat="1" applyBorder="1" applyAlignment="1"/>
    <xf numFmtId="1" fontId="4" fillId="0" borderId="17" xfId="1" applyNumberFormat="1" applyBorder="1" applyAlignment="1">
      <alignment horizontal="center"/>
    </xf>
    <xf numFmtId="164" fontId="4" fillId="0" borderId="19" xfId="1" applyNumberFormat="1" applyBorder="1" applyAlignment="1">
      <alignment horizontal="center"/>
    </xf>
    <xf numFmtId="3" fontId="4" fillId="0" borderId="15" xfId="1" applyNumberFormat="1" applyBorder="1" applyAlignment="1">
      <alignment horizontal="center"/>
    </xf>
    <xf numFmtId="3" fontId="4" fillId="0" borderId="17" xfId="1" applyNumberFormat="1" applyBorder="1" applyAlignment="1">
      <alignment horizontal="center"/>
    </xf>
    <xf numFmtId="3" fontId="4" fillId="0" borderId="19" xfId="1" applyNumberForma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6" xfId="0" applyBorder="1" applyAlignment="1">
      <alignment horizontal="center"/>
    </xf>
    <xf numFmtId="3" fontId="2" fillId="0" borderId="13" xfId="0" applyNumberFormat="1" applyFont="1" applyBorder="1" applyAlignment="1">
      <alignment horizontal="center"/>
    </xf>
    <xf numFmtId="3" fontId="4" fillId="0" borderId="24" xfId="1" applyNumberFormat="1" applyBorder="1" applyAlignment="1">
      <alignment horizontal="center"/>
    </xf>
    <xf numFmtId="3" fontId="1" fillId="0" borderId="29" xfId="1" applyNumberFormat="1" applyFont="1" applyBorder="1" applyAlignment="1">
      <alignment horizontal="center"/>
    </xf>
    <xf numFmtId="166" fontId="4" fillId="0" borderId="26" xfId="1" applyNumberFormat="1" applyBorder="1"/>
    <xf numFmtId="166" fontId="4" fillId="0" borderId="16" xfId="1" applyNumberFormat="1" applyBorder="1"/>
    <xf numFmtId="166" fontId="4" fillId="0" borderId="17" xfId="1" applyNumberFormat="1" applyBorder="1"/>
    <xf numFmtId="0" fontId="1" fillId="0" borderId="0" xfId="1" applyFont="1" applyAlignment="1">
      <alignment horizontal="left"/>
    </xf>
    <xf numFmtId="0" fontId="1" fillId="0" borderId="0" xfId="1" applyFont="1" applyAlignment="1">
      <alignment horizontal="center"/>
    </xf>
    <xf numFmtId="165" fontId="1" fillId="0" borderId="0" xfId="1" quotePrefix="1" applyNumberFormat="1" applyFont="1" applyAlignment="1">
      <alignment horizontal="left"/>
    </xf>
    <xf numFmtId="0" fontId="4" fillId="0" borderId="0" xfId="1" applyAlignment="1">
      <alignment horizontal="left"/>
    </xf>
    <xf numFmtId="1" fontId="5" fillId="0" borderId="11" xfId="0" applyNumberFormat="1" applyFont="1" applyFill="1" applyBorder="1" applyAlignment="1">
      <alignment horizontal="center"/>
    </xf>
    <xf numFmtId="1" fontId="5" fillId="0" borderId="9" xfId="0" applyNumberFormat="1" applyFont="1" applyFill="1" applyBorder="1" applyAlignment="1">
      <alignment horizontal="center"/>
    </xf>
    <xf numFmtId="1" fontId="5" fillId="0" borderId="10" xfId="0" applyNumberFormat="1" applyFont="1" applyFill="1" applyBorder="1" applyAlignment="1">
      <alignment horizontal="center"/>
    </xf>
    <xf numFmtId="164" fontId="1" fillId="0" borderId="18" xfId="0" applyNumberFormat="1" applyFont="1" applyFill="1" applyBorder="1" applyAlignment="1">
      <alignment horizontal="center" vertical="center" wrapText="1"/>
    </xf>
    <xf numFmtId="164" fontId="1" fillId="0" borderId="19" xfId="0" applyNumberFormat="1" applyFont="1" applyFill="1" applyBorder="1" applyAlignment="1">
      <alignment horizontal="center" vertical="center" wrapText="1"/>
    </xf>
    <xf numFmtId="0" fontId="1" fillId="0" borderId="25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165" fontId="2" fillId="0" borderId="26" xfId="0" applyNumberFormat="1" applyFont="1" applyFill="1" applyBorder="1" applyAlignment="1">
      <alignment horizontal="center" vertical="center" wrapText="1"/>
    </xf>
    <xf numFmtId="165" fontId="2" fillId="0" borderId="17" xfId="0" applyNumberFormat="1" applyFont="1" applyFill="1" applyBorder="1" applyAlignment="1">
      <alignment horizontal="center" vertical="center" wrapText="1"/>
    </xf>
    <xf numFmtId="167" fontId="2" fillId="0" borderId="26" xfId="0" applyNumberFormat="1" applyFont="1" applyFill="1" applyBorder="1" applyAlignment="1">
      <alignment horizontal="center" vertical="center" wrapText="1"/>
    </xf>
    <xf numFmtId="167" fontId="2" fillId="0" borderId="17" xfId="0" applyNumberFormat="1" applyFont="1" applyFill="1" applyBorder="1" applyAlignment="1">
      <alignment horizontal="center" vertical="center" wrapText="1"/>
    </xf>
    <xf numFmtId="166" fontId="2" fillId="0" borderId="26" xfId="0" applyNumberFormat="1" applyFont="1" applyFill="1" applyBorder="1" applyAlignment="1">
      <alignment horizontal="center" vertical="center" wrapText="1"/>
    </xf>
    <xf numFmtId="166" fontId="2" fillId="0" borderId="17" xfId="0" applyNumberFormat="1" applyFont="1" applyFill="1" applyBorder="1" applyAlignment="1">
      <alignment horizontal="center" vertical="center" wrapText="1"/>
    </xf>
    <xf numFmtId="0" fontId="4" fillId="0" borderId="0" xfId="0" quotePrefix="1" applyFont="1" applyAlignment="1">
      <alignment horizontal="left" wrapText="1"/>
    </xf>
    <xf numFmtId="164" fontId="1" fillId="2" borderId="18" xfId="0" applyNumberFormat="1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2" fillId="2" borderId="25" xfId="0" applyFont="1" applyFill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2" borderId="26" xfId="0" applyFont="1" applyFill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165" fontId="2" fillId="2" borderId="26" xfId="0" applyNumberFormat="1" applyFont="1" applyFill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166" fontId="2" fillId="2" borderId="26" xfId="0" applyNumberFormat="1" applyFont="1" applyFill="1" applyBorder="1" applyAlignment="1">
      <alignment horizontal="center" vertical="center" wrapText="1"/>
    </xf>
    <xf numFmtId="0" fontId="0" fillId="0" borderId="17" xfId="0" applyBorder="1" applyAlignment="1">
      <alignment horizontal="center" vertical="center"/>
    </xf>
    <xf numFmtId="0" fontId="1" fillId="2" borderId="25" xfId="0" applyFont="1" applyFill="1" applyBorder="1" applyAlignment="1">
      <alignment horizontal="center" vertical="center"/>
    </xf>
    <xf numFmtId="0" fontId="1" fillId="2" borderId="25" xfId="1" applyFont="1" applyFill="1" applyBorder="1" applyAlignment="1">
      <alignment horizontal="center" vertical="center"/>
    </xf>
    <xf numFmtId="0" fontId="1" fillId="2" borderId="15" xfId="1" applyFont="1" applyFill="1" applyBorder="1" applyAlignment="1">
      <alignment horizontal="center" vertical="center"/>
    </xf>
    <xf numFmtId="0" fontId="1" fillId="2" borderId="26" xfId="1" applyFont="1" applyFill="1" applyBorder="1" applyAlignment="1">
      <alignment horizontal="center" vertical="center" wrapText="1"/>
    </xf>
    <xf numFmtId="0" fontId="1" fillId="2" borderId="17" xfId="1" applyFont="1" applyFill="1" applyBorder="1" applyAlignment="1">
      <alignment horizontal="center" vertical="center" wrapText="1"/>
    </xf>
    <xf numFmtId="0" fontId="1" fillId="2" borderId="26" xfId="1" applyFont="1" applyFill="1" applyBorder="1" applyAlignment="1">
      <alignment horizontal="center" vertical="center"/>
    </xf>
    <xf numFmtId="0" fontId="1" fillId="2" borderId="17" xfId="1" applyFont="1" applyFill="1" applyBorder="1" applyAlignment="1">
      <alignment horizontal="center" vertical="center"/>
    </xf>
    <xf numFmtId="166" fontId="1" fillId="2" borderId="26" xfId="1" applyNumberFormat="1" applyFont="1" applyFill="1" applyBorder="1" applyAlignment="1">
      <alignment horizontal="center" vertical="center"/>
    </xf>
    <xf numFmtId="166" fontId="1" fillId="2" borderId="17" xfId="1" applyNumberFormat="1" applyFont="1" applyFill="1" applyBorder="1" applyAlignment="1">
      <alignment horizontal="center" vertical="center"/>
    </xf>
    <xf numFmtId="0" fontId="4" fillId="0" borderId="17" xfId="1" applyBorder="1" applyAlignment="1">
      <alignment horizontal="center" vertical="center"/>
    </xf>
    <xf numFmtId="0" fontId="1" fillId="0" borderId="17" xfId="1" applyFont="1" applyBorder="1" applyAlignment="1">
      <alignment horizontal="center" vertical="center" wrapText="1"/>
    </xf>
    <xf numFmtId="1" fontId="5" fillId="0" borderId="11" xfId="1" applyNumberFormat="1" applyFont="1" applyBorder="1" applyAlignment="1">
      <alignment horizontal="center"/>
    </xf>
    <xf numFmtId="1" fontId="5" fillId="0" borderId="10" xfId="1" applyNumberFormat="1" applyFont="1" applyBorder="1" applyAlignment="1">
      <alignment horizontal="center"/>
    </xf>
    <xf numFmtId="1" fontId="5" fillId="0" borderId="9" xfId="1" applyNumberFormat="1" applyFont="1" applyBorder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1.png"/></Relationships>
</file>

<file path=xl/drawings/_rels/vmlDrawing7.vml.rels><?xml version="1.0" encoding="UTF-8" standalone="yes"?>
<Relationships xmlns="http://schemas.openxmlformats.org/package/2006/relationships"><Relationship Id="rId2" Type="http://schemas.openxmlformats.org/officeDocument/2006/relationships/image" Target="../media/image6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08"/>
  <sheetViews>
    <sheetView showGridLines="0" showRowColHeaders="0" showRuler="0" view="pageLayout" zoomScale="150" zoomScaleNormal="100" zoomScalePageLayoutView="150" workbookViewId="0">
      <selection activeCell="A3" sqref="A3"/>
    </sheetView>
  </sheetViews>
  <sheetFormatPr defaultRowHeight="12.75" x14ac:dyDescent="0.2"/>
  <cols>
    <col min="1" max="1" width="6.7109375" style="67" customWidth="1"/>
    <col min="2" max="2" width="7" style="67" customWidth="1"/>
    <col min="3" max="3" width="9.140625" style="68" customWidth="1"/>
    <col min="4" max="4" width="10.7109375" style="67" customWidth="1"/>
    <col min="5" max="5" width="6.140625" style="67" customWidth="1"/>
    <col min="6" max="6" width="7.5703125" style="24" customWidth="1"/>
    <col min="7" max="8" width="7.85546875" style="71" customWidth="1"/>
    <col min="9" max="10" width="7.85546875" style="70" customWidth="1"/>
    <col min="11" max="11" width="7.5703125" style="70" customWidth="1"/>
    <col min="12" max="12" width="6.28515625" style="70" customWidth="1"/>
    <col min="13" max="13" width="7.5703125" style="70" customWidth="1"/>
  </cols>
  <sheetData>
    <row r="1" spans="1:13" s="12" customFormat="1" ht="13.5" customHeight="1" x14ac:dyDescent="0.2">
      <c r="A1" s="134" t="s">
        <v>0</v>
      </c>
      <c r="B1" s="138" t="s">
        <v>14</v>
      </c>
      <c r="C1" s="140" t="s">
        <v>13</v>
      </c>
      <c r="D1" s="142" t="s">
        <v>12</v>
      </c>
      <c r="E1" s="136" t="s">
        <v>45</v>
      </c>
      <c r="F1" s="132" t="s">
        <v>38</v>
      </c>
      <c r="G1" s="129" t="s">
        <v>46</v>
      </c>
      <c r="H1" s="130"/>
      <c r="I1" s="129" t="s">
        <v>47</v>
      </c>
      <c r="J1" s="130"/>
      <c r="K1" s="129" t="s">
        <v>49</v>
      </c>
      <c r="L1" s="131"/>
      <c r="M1" s="130"/>
    </row>
    <row r="2" spans="1:13" s="12" customFormat="1" ht="13.5" x14ac:dyDescent="0.2">
      <c r="A2" s="135"/>
      <c r="B2" s="139"/>
      <c r="C2" s="141"/>
      <c r="D2" s="143"/>
      <c r="E2" s="137"/>
      <c r="F2" s="133"/>
      <c r="G2" s="72" t="s">
        <v>44</v>
      </c>
      <c r="H2" s="73" t="s">
        <v>48</v>
      </c>
      <c r="I2" s="72" t="s">
        <v>44</v>
      </c>
      <c r="J2" s="73" t="s">
        <v>48</v>
      </c>
      <c r="K2" s="74" t="s">
        <v>5</v>
      </c>
      <c r="L2" s="75" t="s">
        <v>6</v>
      </c>
      <c r="M2" s="76" t="s">
        <v>7</v>
      </c>
    </row>
    <row r="3" spans="1:13" x14ac:dyDescent="0.2">
      <c r="A3" s="117" t="str">
        <f>Metric!A3</f>
        <v>2044</v>
      </c>
      <c r="B3" s="93">
        <f>Metric!D3</f>
        <v>44022</v>
      </c>
      <c r="C3" s="83">
        <f>Metric!E3</f>
        <v>504921</v>
      </c>
      <c r="D3" s="83">
        <f>Metric!F3</f>
        <v>-1290016</v>
      </c>
      <c r="E3" s="84">
        <f>Metric!G3</f>
        <v>91.441111923920985</v>
      </c>
      <c r="F3" s="85">
        <f>Metric!H3</f>
        <v>7.9502134323120117</v>
      </c>
      <c r="G3" s="19">
        <f>Metric!J3</f>
        <v>298.18709898188939</v>
      </c>
      <c r="H3" s="5">
        <f>Metric!K3</f>
        <v>31</v>
      </c>
      <c r="I3" s="19">
        <f>Metric!L3</f>
        <v>101.42510112512362</v>
      </c>
      <c r="J3" s="5">
        <f>Metric!M3</f>
        <v>29</v>
      </c>
      <c r="K3" s="20">
        <f>Metric!N3</f>
        <v>0</v>
      </c>
      <c r="L3" s="21">
        <f>Metric!O3</f>
        <v>0</v>
      </c>
      <c r="M3" s="6">
        <f>Metric!P3</f>
        <v>9.9</v>
      </c>
    </row>
    <row r="4" spans="1:13" x14ac:dyDescent="0.2">
      <c r="A4" s="3" t="str">
        <f>Metric!A4</f>
        <v>2045</v>
      </c>
      <c r="B4" s="95">
        <f>Metric!D4</f>
        <v>44022</v>
      </c>
      <c r="C4" s="86">
        <f>Metric!E4</f>
        <v>505009</v>
      </c>
      <c r="D4" s="86">
        <f>Metric!F4</f>
        <v>-1291602</v>
      </c>
      <c r="E4" s="87">
        <f>Metric!G4</f>
        <v>122.53108997805413</v>
      </c>
      <c r="F4" s="88">
        <f>Metric!H4</f>
        <v>7.9502134323120117</v>
      </c>
      <c r="G4" s="19">
        <f>Metric!J4</f>
        <v>449.45558807702037</v>
      </c>
      <c r="H4" s="5">
        <f>Metric!K4</f>
        <v>35</v>
      </c>
      <c r="I4" s="19">
        <f>Metric!L4</f>
        <v>39.90152129614571</v>
      </c>
      <c r="J4" s="5">
        <f>Metric!M4</f>
        <v>12</v>
      </c>
      <c r="K4" s="20">
        <f>Metric!N4</f>
        <v>0</v>
      </c>
      <c r="L4" s="21">
        <f>Metric!O4</f>
        <v>0</v>
      </c>
      <c r="M4" s="6">
        <f>Metric!P4</f>
        <v>29.7</v>
      </c>
    </row>
    <row r="5" spans="1:13" x14ac:dyDescent="0.2">
      <c r="A5" s="3" t="str">
        <f>Metric!A5</f>
        <v>2046</v>
      </c>
      <c r="B5" s="95">
        <f>Metric!D5</f>
        <v>44023</v>
      </c>
      <c r="C5" s="86">
        <f>Metric!E5</f>
        <v>505981</v>
      </c>
      <c r="D5" s="86">
        <f>Metric!F5</f>
        <v>-1282809</v>
      </c>
      <c r="E5" s="87">
        <f>Metric!G5</f>
        <v>96.927578639356256</v>
      </c>
      <c r="F5" s="88">
        <f>Metric!H5</f>
        <v>7.9502134323120117</v>
      </c>
      <c r="G5" s="19">
        <f>Metric!J5</f>
        <v>45.57439071241928</v>
      </c>
      <c r="H5" s="5">
        <f>Metric!K5</f>
        <v>3</v>
      </c>
      <c r="I5" s="19">
        <f>Metric!L5</f>
        <v>43.373139903722695</v>
      </c>
      <c r="J5" s="5">
        <f>Metric!M5</f>
        <v>14</v>
      </c>
      <c r="K5" s="20">
        <f>Metric!N5</f>
        <v>0</v>
      </c>
      <c r="L5" s="21">
        <f>Metric!O5</f>
        <v>0</v>
      </c>
      <c r="M5" s="6">
        <f>Metric!P5</f>
        <v>0</v>
      </c>
    </row>
    <row r="6" spans="1:13" x14ac:dyDescent="0.2">
      <c r="A6" s="3" t="str">
        <f>Metric!A6</f>
        <v>2047</v>
      </c>
      <c r="B6" s="95">
        <f>Metric!D6</f>
        <v>44023</v>
      </c>
      <c r="C6" s="86">
        <f>Metric!E6</f>
        <v>505974</v>
      </c>
      <c r="D6" s="86">
        <f>Metric!F6</f>
        <v>-1284397</v>
      </c>
      <c r="E6" s="87">
        <f>Metric!G6</f>
        <v>71.324067300658371</v>
      </c>
      <c r="F6" s="88">
        <f>Metric!H6</f>
        <v>7.9502134323120117</v>
      </c>
      <c r="G6" s="19">
        <f>Metric!J6</f>
        <v>256.06007475009613</v>
      </c>
      <c r="H6" s="5">
        <f>Metric!K6</f>
        <v>24</v>
      </c>
      <c r="I6" s="19">
        <f>Metric!L6</f>
        <v>99.260972543282477</v>
      </c>
      <c r="J6" s="5">
        <f>Metric!M6</f>
        <v>28</v>
      </c>
      <c r="K6" s="20">
        <f>Metric!N6</f>
        <v>0</v>
      </c>
      <c r="L6" s="21">
        <f>Metric!O6</f>
        <v>0</v>
      </c>
      <c r="M6" s="6">
        <f>Metric!P6</f>
        <v>9.9</v>
      </c>
    </row>
    <row r="7" spans="1:13" x14ac:dyDescent="0.2">
      <c r="A7" s="3" t="str">
        <f>Metric!A7</f>
        <v>2048</v>
      </c>
      <c r="B7" s="95">
        <f>Metric!D7</f>
        <v>44022</v>
      </c>
      <c r="C7" s="86">
        <f>Metric!E7</f>
        <v>510068</v>
      </c>
      <c r="D7" s="86">
        <f>Metric!F7</f>
        <v>-1290013</v>
      </c>
      <c r="E7" s="87">
        <f>Metric!G7</f>
        <v>85.954645208485729</v>
      </c>
      <c r="F7" s="88">
        <f>Metric!H7</f>
        <v>7.9502134323120117</v>
      </c>
      <c r="G7" s="19">
        <f>Metric!J7</f>
        <v>26.077961202020493</v>
      </c>
      <c r="H7" s="5">
        <f>Metric!K7</f>
        <v>4</v>
      </c>
      <c r="I7" s="19">
        <f>Metric!L7</f>
        <v>27.708963458038834</v>
      </c>
      <c r="J7" s="5">
        <f>Metric!M7</f>
        <v>8</v>
      </c>
      <c r="K7" s="20">
        <f>Metric!N7</f>
        <v>0</v>
      </c>
      <c r="L7" s="21">
        <f>Metric!O7</f>
        <v>0</v>
      </c>
      <c r="M7" s="6">
        <f>Metric!P7</f>
        <v>0</v>
      </c>
    </row>
    <row r="8" spans="1:13" x14ac:dyDescent="0.2">
      <c r="A8" s="3" t="str">
        <f>Metric!A8</f>
        <v>2049</v>
      </c>
      <c r="B8" s="95">
        <f>Metric!D8</f>
        <v>44017</v>
      </c>
      <c r="C8" s="86">
        <f>Metric!E8</f>
        <v>505999</v>
      </c>
      <c r="D8" s="86">
        <f>Metric!F8</f>
        <v>-1291626</v>
      </c>
      <c r="E8" s="87">
        <f>Metric!G8</f>
        <v>157.2787125091441</v>
      </c>
      <c r="F8" s="88">
        <f>Metric!H8</f>
        <v>7.9502134323120117</v>
      </c>
      <c r="G8" s="19">
        <f>Metric!J8</f>
        <v>113.95964406075962</v>
      </c>
      <c r="H8" s="5">
        <f>Metric!K8</f>
        <v>16</v>
      </c>
      <c r="I8" s="19">
        <f>Metric!L8</f>
        <v>54.40506147368896</v>
      </c>
      <c r="J8" s="5">
        <f>Metric!M8</f>
        <v>15</v>
      </c>
      <c r="K8" s="20">
        <f>Metric!N8</f>
        <v>19.8</v>
      </c>
      <c r="L8" s="21">
        <f>Metric!O8</f>
        <v>0</v>
      </c>
      <c r="M8" s="6">
        <f>Metric!P8</f>
        <v>0</v>
      </c>
    </row>
    <row r="9" spans="1:13" x14ac:dyDescent="0.2">
      <c r="A9" s="3" t="str">
        <f>Metric!A9</f>
        <v>2050</v>
      </c>
      <c r="B9" s="95">
        <f>Metric!D9</f>
        <v>44021</v>
      </c>
      <c r="C9" s="86">
        <f>Metric!E9</f>
        <v>510000</v>
      </c>
      <c r="D9" s="86">
        <f>Metric!F9</f>
        <v>-1293197</v>
      </c>
      <c r="E9" s="87">
        <f>Metric!G9</f>
        <v>239.575713240673</v>
      </c>
      <c r="F9" s="88">
        <f>Metric!H9</f>
        <v>7.9502134323120117</v>
      </c>
      <c r="G9" s="19">
        <f>Metric!J9</f>
        <v>518.30344520993492</v>
      </c>
      <c r="H9" s="5">
        <f>Metric!K9</f>
        <v>40</v>
      </c>
      <c r="I9" s="19">
        <f>Metric!L9</f>
        <v>21.760442387357724</v>
      </c>
      <c r="J9" s="5">
        <f>Metric!M9</f>
        <v>6</v>
      </c>
      <c r="K9" s="20">
        <f>Metric!N9</f>
        <v>24.75</v>
      </c>
      <c r="L9" s="21">
        <f>Metric!O9</f>
        <v>0</v>
      </c>
      <c r="M9" s="6">
        <f>Metric!P9</f>
        <v>44.55</v>
      </c>
    </row>
    <row r="10" spans="1:13" x14ac:dyDescent="0.2">
      <c r="A10" s="3" t="str">
        <f>Metric!A10</f>
        <v>2051</v>
      </c>
      <c r="B10" s="95">
        <f>Metric!D10</f>
        <v>44009</v>
      </c>
      <c r="C10" s="86">
        <f>Metric!E10</f>
        <v>511000</v>
      </c>
      <c r="D10" s="86">
        <f>Metric!F10</f>
        <v>-1281259</v>
      </c>
      <c r="E10" s="87">
        <f>Metric!G10</f>
        <v>106.07168983174834</v>
      </c>
      <c r="F10" s="88">
        <f>Metric!H10</f>
        <v>7.9502134323120117</v>
      </c>
      <c r="G10" s="19">
        <f>Metric!J10</f>
        <v>109.40502679093261</v>
      </c>
      <c r="H10" s="5">
        <f>Metric!K10</f>
        <v>8</v>
      </c>
      <c r="I10" s="19">
        <f>Metric!L10</f>
        <v>17.592715409026102</v>
      </c>
      <c r="J10" s="5">
        <f>Metric!M10</f>
        <v>5</v>
      </c>
      <c r="K10" s="20">
        <f>Metric!N10</f>
        <v>0</v>
      </c>
      <c r="L10" s="21">
        <f>Metric!O10</f>
        <v>0</v>
      </c>
      <c r="M10" s="6">
        <f>Metric!P10</f>
        <v>4.95</v>
      </c>
    </row>
    <row r="11" spans="1:13" x14ac:dyDescent="0.2">
      <c r="A11" s="3" t="str">
        <f>Metric!A11</f>
        <v>2052</v>
      </c>
      <c r="B11" s="95">
        <f>Metric!D11</f>
        <v>44009</v>
      </c>
      <c r="C11" s="86">
        <f>Metric!E11</f>
        <v>510969</v>
      </c>
      <c r="D11" s="86">
        <f>Metric!F11</f>
        <v>-1282800</v>
      </c>
      <c r="E11" s="87">
        <f>Metric!G11</f>
        <v>193.85515727871251</v>
      </c>
      <c r="F11" s="88">
        <f>Metric!H11</f>
        <v>7.9502134323120117</v>
      </c>
      <c r="G11" s="19">
        <f>Metric!J11</f>
        <v>49.968188833910389</v>
      </c>
      <c r="H11" s="5">
        <f>Metric!K11</f>
        <v>6</v>
      </c>
      <c r="I11" s="19">
        <f>Metric!L11</f>
        <v>12.375059592237751</v>
      </c>
      <c r="J11" s="5">
        <f>Metric!M11</f>
        <v>3</v>
      </c>
      <c r="K11" s="20">
        <f>Metric!N11</f>
        <v>4.95</v>
      </c>
      <c r="L11" s="21">
        <f>Metric!O11</f>
        <v>0</v>
      </c>
      <c r="M11" s="6">
        <f>Metric!P11</f>
        <v>0</v>
      </c>
    </row>
    <row r="12" spans="1:13" x14ac:dyDescent="0.2">
      <c r="A12" s="3" t="str">
        <f>Metric!A12</f>
        <v>2053</v>
      </c>
      <c r="B12" s="95">
        <f>Metric!D12</f>
        <v>44023</v>
      </c>
      <c r="C12" s="86">
        <f>Metric!E12</f>
        <v>510995</v>
      </c>
      <c r="D12" s="86">
        <f>Metric!F12</f>
        <v>-1284414</v>
      </c>
      <c r="E12" s="87">
        <f>Metric!G12</f>
        <v>100.58522311631309</v>
      </c>
      <c r="F12" s="88">
        <f>Metric!H12</f>
        <v>7.9502134323120117</v>
      </c>
      <c r="G12" s="19">
        <f>Metric!J12</f>
        <v>64.435381966738177</v>
      </c>
      <c r="H12" s="5">
        <f>Metric!K12</f>
        <v>11</v>
      </c>
      <c r="I12" s="19">
        <f>Metric!L12</f>
        <v>261.11741840151069</v>
      </c>
      <c r="J12" s="5">
        <f>Metric!M12</f>
        <v>80</v>
      </c>
      <c r="K12" s="20">
        <f>Metric!N12</f>
        <v>0</v>
      </c>
      <c r="L12" s="21">
        <f>Metric!O12</f>
        <v>0</v>
      </c>
      <c r="M12" s="6">
        <f>Metric!P12</f>
        <v>0</v>
      </c>
    </row>
    <row r="13" spans="1:13" x14ac:dyDescent="0.2">
      <c r="A13" s="3" t="str">
        <f>Metric!A13</f>
        <v>2054</v>
      </c>
      <c r="B13" s="95">
        <f>Metric!D13</f>
        <v>44017</v>
      </c>
      <c r="C13" s="86">
        <f>Metric!E13</f>
        <v>510999</v>
      </c>
      <c r="D13" s="86">
        <f>Metric!F13</f>
        <v>-1290037</v>
      </c>
      <c r="E13" s="87">
        <f>Metric!G13</f>
        <v>135.33284564740308</v>
      </c>
      <c r="F13" s="88">
        <f>Metric!H13</f>
        <v>7.9502134323120117</v>
      </c>
      <c r="G13" s="19">
        <f>Metric!J13</f>
        <v>160.5855139759156</v>
      </c>
      <c r="H13" s="5">
        <f>Metric!K13</f>
        <v>26</v>
      </c>
      <c r="I13" s="19">
        <f>Metric!L13</f>
        <v>152.44089671170534</v>
      </c>
      <c r="J13" s="5">
        <f>Metric!M13</f>
        <v>43</v>
      </c>
      <c r="K13" s="20">
        <f>Metric!N13</f>
        <v>9.9</v>
      </c>
      <c r="L13" s="21">
        <f>Metric!O13</f>
        <v>0</v>
      </c>
      <c r="M13" s="6">
        <f>Metric!P13</f>
        <v>0</v>
      </c>
    </row>
    <row r="14" spans="1:13" x14ac:dyDescent="0.2">
      <c r="A14" s="3" t="str">
        <f>Metric!A14</f>
        <v>2055</v>
      </c>
      <c r="B14" s="95">
        <f>Metric!D14</f>
        <v>44017</v>
      </c>
      <c r="C14" s="86">
        <f>Metric!E14</f>
        <v>511000</v>
      </c>
      <c r="D14" s="86">
        <f>Metric!F14</f>
        <v>-1291605</v>
      </c>
      <c r="E14" s="87">
        <f>Metric!G14</f>
        <v>265.1792245793709</v>
      </c>
      <c r="F14" s="88">
        <f>Metric!H14</f>
        <v>7.9502134323120117</v>
      </c>
      <c r="G14" s="19">
        <f>Metric!J14</f>
        <v>583.58402487494459</v>
      </c>
      <c r="H14" s="5">
        <f>Metric!K14</f>
        <v>55</v>
      </c>
      <c r="I14" s="19">
        <f>Metric!L14</f>
        <v>14.408448861282064</v>
      </c>
      <c r="J14" s="5">
        <f>Metric!M14</f>
        <v>4</v>
      </c>
      <c r="K14" s="20">
        <f>Metric!N14</f>
        <v>69.3</v>
      </c>
      <c r="L14" s="21">
        <f>Metric!O14</f>
        <v>0</v>
      </c>
      <c r="M14" s="6">
        <f>Metric!P14</f>
        <v>14.85</v>
      </c>
    </row>
    <row r="15" spans="1:13" ht="12.75" customHeight="1" x14ac:dyDescent="0.2">
      <c r="A15" s="3" t="str">
        <f>Metric!A15</f>
        <v>2056</v>
      </c>
      <c r="B15" s="95">
        <f>Metric!D15</f>
        <v>44018</v>
      </c>
      <c r="C15" s="86">
        <f>Metric!E15</f>
        <v>511000</v>
      </c>
      <c r="D15" s="86">
        <f>Metric!F15</f>
        <v>-1293211</v>
      </c>
      <c r="E15" s="87">
        <f>Metric!G15</f>
        <v>283.46744696415504</v>
      </c>
      <c r="F15" s="88">
        <f>Metric!H15</f>
        <v>7.9502134323120117</v>
      </c>
      <c r="G15" s="19">
        <f>Metric!J15</f>
        <v>205.79928580405243</v>
      </c>
      <c r="H15" s="5">
        <f>Metric!K15</f>
        <v>22</v>
      </c>
      <c r="I15" s="19">
        <f>Metric!L15</f>
        <v>19.869051605630069</v>
      </c>
      <c r="J15" s="5">
        <f>Metric!M15</f>
        <v>6</v>
      </c>
      <c r="K15" s="20">
        <f>Metric!N15</f>
        <v>34.65</v>
      </c>
      <c r="L15" s="21">
        <f>Metric!O15</f>
        <v>0</v>
      </c>
      <c r="M15" s="6">
        <f>Metric!P15</f>
        <v>0</v>
      </c>
    </row>
    <row r="16" spans="1:13" x14ac:dyDescent="0.2">
      <c r="A16" s="3" t="str">
        <f>Metric!A16</f>
        <v>2057</v>
      </c>
      <c r="B16" s="95">
        <f>Metric!D16</f>
        <v>44031</v>
      </c>
      <c r="C16" s="86">
        <f>Metric!E16</f>
        <v>511999</v>
      </c>
      <c r="D16" s="86">
        <f>Metric!F16</f>
        <v>-1275499</v>
      </c>
      <c r="E16" s="87">
        <f>Metric!G16</f>
        <v>137.16166788588149</v>
      </c>
      <c r="F16" s="88">
        <f>Metric!H16</f>
        <v>7.9502134323120117</v>
      </c>
      <c r="G16" s="19">
        <f>Metric!J16</f>
        <v>97.979527253196309</v>
      </c>
      <c r="H16" s="5">
        <f>Metric!K16</f>
        <v>7</v>
      </c>
      <c r="I16" s="19">
        <f>Metric!L16</f>
        <v>35.107355441890597</v>
      </c>
      <c r="J16" s="5">
        <f>Metric!M16</f>
        <v>10</v>
      </c>
      <c r="K16" s="20">
        <f>Metric!N16</f>
        <v>9.9</v>
      </c>
      <c r="L16" s="21">
        <f>Metric!O16</f>
        <v>0</v>
      </c>
      <c r="M16" s="6">
        <f>Metric!P16</f>
        <v>19.8</v>
      </c>
    </row>
    <row r="17" spans="1:13" x14ac:dyDescent="0.2">
      <c r="A17" s="3" t="str">
        <f>Metric!A17</f>
        <v>2058</v>
      </c>
      <c r="B17" s="95">
        <f>Metric!D17</f>
        <v>44030</v>
      </c>
      <c r="C17" s="86">
        <f>Metric!E17</f>
        <v>512001</v>
      </c>
      <c r="D17" s="86">
        <f>Metric!F17</f>
        <v>-1281118</v>
      </c>
      <c r="E17" s="87">
        <f>Metric!G17</f>
        <v>82.297000731528897</v>
      </c>
      <c r="F17" s="88">
        <f>Metric!H17</f>
        <v>7.9502134323120117</v>
      </c>
      <c r="G17" s="19">
        <f>Metric!J17</f>
        <v>19.664952031250778</v>
      </c>
      <c r="H17" s="5">
        <f>Metric!K17</f>
        <v>3</v>
      </c>
      <c r="I17" s="19">
        <f>Metric!L17</f>
        <v>65.903978373477855</v>
      </c>
      <c r="J17" s="5">
        <f>Metric!M17</f>
        <v>23</v>
      </c>
      <c r="K17" s="20">
        <f>Metric!N17</f>
        <v>0</v>
      </c>
      <c r="L17" s="21">
        <f>Metric!O17</f>
        <v>0</v>
      </c>
      <c r="M17" s="6">
        <f>Metric!P17</f>
        <v>0</v>
      </c>
    </row>
    <row r="18" spans="1:13" x14ac:dyDescent="0.2">
      <c r="A18" s="3" t="str">
        <f>Metric!A18</f>
        <v>2059</v>
      </c>
      <c r="B18" s="95">
        <f>Metric!D18</f>
        <v>44009</v>
      </c>
      <c r="C18" s="86">
        <f>Metric!E18</f>
        <v>511998</v>
      </c>
      <c r="D18" s="86">
        <f>Metric!F18</f>
        <v>-1282686</v>
      </c>
      <c r="E18" s="87">
        <f>Metric!G18</f>
        <v>149.96342355523043</v>
      </c>
      <c r="F18" s="88">
        <f>Metric!H18</f>
        <v>7.9502134323120117</v>
      </c>
      <c r="G18" s="19">
        <f>Metric!J18</f>
        <v>34.376770499396677</v>
      </c>
      <c r="H18" s="5">
        <f>Metric!K18</f>
        <v>5</v>
      </c>
      <c r="I18" s="19">
        <f>Metric!L18</f>
        <v>56.706113522274052</v>
      </c>
      <c r="J18" s="5">
        <f>Metric!M18</f>
        <v>15</v>
      </c>
      <c r="K18" s="20">
        <f>Metric!N18</f>
        <v>14.85</v>
      </c>
      <c r="L18" s="21">
        <f>Metric!O18</f>
        <v>0</v>
      </c>
      <c r="M18" s="6">
        <f>Metric!P18</f>
        <v>0</v>
      </c>
    </row>
    <row r="19" spans="1:13" x14ac:dyDescent="0.2">
      <c r="A19" s="3" t="str">
        <f>Metric!A19</f>
        <v>2060</v>
      </c>
      <c r="B19" s="95">
        <f>Metric!D19</f>
        <v>44026</v>
      </c>
      <c r="C19" s="86">
        <f>Metric!E19</f>
        <v>512095</v>
      </c>
      <c r="D19" s="86">
        <f>Metric!F19</f>
        <v>-1284050</v>
      </c>
      <c r="E19" s="87">
        <f>Metric!G19</f>
        <v>208.48573518653987</v>
      </c>
      <c r="F19" s="88">
        <f>Metric!H19</f>
        <v>8.0305185317993164</v>
      </c>
      <c r="G19" s="19">
        <f>Metric!J19</f>
        <v>310.06192038878356</v>
      </c>
      <c r="H19" s="5">
        <f>Metric!K19</f>
        <v>44</v>
      </c>
      <c r="I19" s="19">
        <f>Metric!L19</f>
        <v>130.7143962280484</v>
      </c>
      <c r="J19" s="5">
        <f>Metric!M19</f>
        <v>34</v>
      </c>
      <c r="K19" s="20">
        <f>Metric!N19</f>
        <v>15</v>
      </c>
      <c r="L19" s="21">
        <f>Metric!O19</f>
        <v>0</v>
      </c>
      <c r="M19" s="6">
        <f>Metric!P19</f>
        <v>15</v>
      </c>
    </row>
    <row r="20" spans="1:13" x14ac:dyDescent="0.2">
      <c r="A20" s="3" t="str">
        <f>Metric!A20</f>
        <v>2061</v>
      </c>
      <c r="B20" s="95">
        <f>Metric!D20</f>
        <v>44026</v>
      </c>
      <c r="C20" s="86">
        <f>Metric!E20</f>
        <v>512144</v>
      </c>
      <c r="D20" s="86">
        <f>Metric!F20</f>
        <v>-1290023</v>
      </c>
      <c r="E20" s="87">
        <f>Metric!G20</f>
        <v>235.91806876371615</v>
      </c>
      <c r="F20" s="88">
        <f>Metric!H20</f>
        <v>7.9502134323120117</v>
      </c>
      <c r="G20" s="19">
        <f>Metric!J20</f>
        <v>35.425803033504053</v>
      </c>
      <c r="H20" s="5">
        <f>Metric!K20</f>
        <v>5</v>
      </c>
      <c r="I20" s="19">
        <f>Metric!L20</f>
        <v>27.066430901124271</v>
      </c>
      <c r="J20" s="5">
        <f>Metric!M20</f>
        <v>7</v>
      </c>
      <c r="K20" s="20">
        <f>Metric!N20</f>
        <v>49.5</v>
      </c>
      <c r="L20" s="21">
        <f>Metric!O20</f>
        <v>0</v>
      </c>
      <c r="M20" s="6">
        <f>Metric!P20</f>
        <v>19.8</v>
      </c>
    </row>
    <row r="21" spans="1:13" x14ac:dyDescent="0.2">
      <c r="A21" s="3" t="str">
        <f>Metric!A21</f>
        <v>2062</v>
      </c>
      <c r="B21" s="95">
        <f>Metric!D21</f>
        <v>44018</v>
      </c>
      <c r="C21" s="86">
        <f>Metric!E21</f>
        <v>512000</v>
      </c>
      <c r="D21" s="86">
        <f>Metric!F21</f>
        <v>-1291484</v>
      </c>
      <c r="E21" s="87">
        <f>Metric!G21</f>
        <v>237.74689100219459</v>
      </c>
      <c r="F21" s="88">
        <f>Metric!H21</f>
        <v>7.9502134323120117</v>
      </c>
      <c r="G21" s="19">
        <f>Metric!J21</f>
        <v>53.197500731320112</v>
      </c>
      <c r="H21" s="5">
        <f>Metric!K21</f>
        <v>9</v>
      </c>
      <c r="I21" s="19">
        <f>Metric!L21</f>
        <v>63.017366194632537</v>
      </c>
      <c r="J21" s="5">
        <f>Metric!M21</f>
        <v>16</v>
      </c>
      <c r="K21" s="20">
        <f>Metric!N21</f>
        <v>4.95</v>
      </c>
      <c r="L21" s="21">
        <f>Metric!O21</f>
        <v>0</v>
      </c>
      <c r="M21" s="6">
        <f>Metric!P21</f>
        <v>9.9</v>
      </c>
    </row>
    <row r="22" spans="1:13" x14ac:dyDescent="0.2">
      <c r="A22" s="3" t="str">
        <f>Metric!A22</f>
        <v>2063</v>
      </c>
      <c r="B22" s="95">
        <f>Metric!D22</f>
        <v>44018</v>
      </c>
      <c r="C22" s="86">
        <f>Metric!E22</f>
        <v>512000</v>
      </c>
      <c r="D22" s="86">
        <f>Metric!F22</f>
        <v>-1293122</v>
      </c>
      <c r="E22" s="87">
        <f>Metric!G22</f>
        <v>204.82809070958302</v>
      </c>
      <c r="F22" s="88">
        <f>Metric!H22</f>
        <v>7.9502134323120117</v>
      </c>
      <c r="G22" s="19">
        <f>Metric!J22</f>
        <v>745.48075944064465</v>
      </c>
      <c r="H22" s="5">
        <f>Metric!K22</f>
        <v>69</v>
      </c>
      <c r="I22" s="19">
        <f>Metric!L22</f>
        <v>102.28393372353585</v>
      </c>
      <c r="J22" s="5">
        <f>Metric!M22</f>
        <v>26</v>
      </c>
      <c r="K22" s="20">
        <f>Metric!N22</f>
        <v>79.2</v>
      </c>
      <c r="L22" s="21">
        <f>Metric!O22</f>
        <v>0</v>
      </c>
      <c r="M22" s="6">
        <f>Metric!P22</f>
        <v>29.7</v>
      </c>
    </row>
    <row r="23" spans="1:13" x14ac:dyDescent="0.2">
      <c r="A23" s="3" t="str">
        <f>Metric!A23</f>
        <v>2064</v>
      </c>
      <c r="B23" s="95">
        <f>Metric!D23</f>
        <v>44020</v>
      </c>
      <c r="C23" s="86">
        <f>Metric!E23</f>
        <v>512001</v>
      </c>
      <c r="D23" s="86">
        <f>Metric!F23</f>
        <v>-1294706</v>
      </c>
      <c r="E23" s="87">
        <f>Metric!G23</f>
        <v>241.40453547915141</v>
      </c>
      <c r="F23" s="88">
        <f>Metric!H23</f>
        <v>7.9502134323120117</v>
      </c>
      <c r="G23" s="19">
        <f>Metric!J23</f>
        <v>145.12759307993787</v>
      </c>
      <c r="H23" s="5">
        <f>Metric!K23</f>
        <v>15</v>
      </c>
      <c r="I23" s="19">
        <f>Metric!L23</f>
        <v>7.9905835550751432</v>
      </c>
      <c r="J23" s="5">
        <f>Metric!M23</f>
        <v>2</v>
      </c>
      <c r="K23" s="20">
        <f>Metric!N23</f>
        <v>49.5</v>
      </c>
      <c r="L23" s="21">
        <f>Metric!O23</f>
        <v>0</v>
      </c>
      <c r="M23" s="6">
        <f>Metric!P23</f>
        <v>24.75</v>
      </c>
    </row>
    <row r="24" spans="1:13" x14ac:dyDescent="0.2">
      <c r="A24" s="3" t="str">
        <f>Metric!A24</f>
        <v>2065</v>
      </c>
      <c r="B24" s="95">
        <f>Metric!D24</f>
        <v>44030</v>
      </c>
      <c r="C24" s="86">
        <f>Metric!E24</f>
        <v>513000</v>
      </c>
      <c r="D24" s="86">
        <f>Metric!F24</f>
        <v>-1281182</v>
      </c>
      <c r="E24" s="87">
        <f>Metric!G24</f>
        <v>85.954645208485729</v>
      </c>
      <c r="F24" s="88">
        <f>Metric!H24</f>
        <v>7.9502134323120117</v>
      </c>
      <c r="G24" s="19">
        <f>Metric!J24</f>
        <v>229.63273134418841</v>
      </c>
      <c r="H24" s="5">
        <f>Metric!K24</f>
        <v>14</v>
      </c>
      <c r="I24" s="19">
        <f>Metric!L24</f>
        <v>35.928269867500092</v>
      </c>
      <c r="J24" s="5">
        <f>Metric!M24</f>
        <v>12</v>
      </c>
      <c r="K24" s="20">
        <f>Metric!N24</f>
        <v>0</v>
      </c>
      <c r="L24" s="21">
        <f>Metric!O24</f>
        <v>0</v>
      </c>
      <c r="M24" s="6">
        <f>Metric!P24</f>
        <v>24.90566037735849</v>
      </c>
    </row>
    <row r="25" spans="1:13" x14ac:dyDescent="0.2">
      <c r="A25" s="3" t="str">
        <f>Metric!A25</f>
        <v>2066</v>
      </c>
      <c r="B25" s="95">
        <f>Metric!D25</f>
        <v>44030</v>
      </c>
      <c r="C25" s="86">
        <f>Metric!E25</f>
        <v>513039</v>
      </c>
      <c r="D25" s="86">
        <f>Metric!F25</f>
        <v>-1282701</v>
      </c>
      <c r="E25" s="87">
        <f>Metric!G25</f>
        <v>186.53986832479882</v>
      </c>
      <c r="F25" s="88">
        <f>Metric!H25</f>
        <v>7.9502134323120117</v>
      </c>
      <c r="G25" s="19">
        <f>Metric!J25</f>
        <v>6.2651206834429916</v>
      </c>
      <c r="H25" s="5">
        <f>Metric!K25</f>
        <v>1</v>
      </c>
      <c r="I25" s="19">
        <f>Metric!L25</f>
        <v>0</v>
      </c>
      <c r="J25" s="5">
        <f>Metric!M25</f>
        <v>0</v>
      </c>
      <c r="K25" s="20">
        <f>Metric!N25</f>
        <v>19.8</v>
      </c>
      <c r="L25" s="21">
        <f>Metric!O25</f>
        <v>0</v>
      </c>
      <c r="M25" s="6">
        <f>Metric!P25</f>
        <v>0</v>
      </c>
    </row>
    <row r="26" spans="1:13" x14ac:dyDescent="0.2">
      <c r="A26" s="3" t="str">
        <f>Metric!A26</f>
        <v>2067</v>
      </c>
      <c r="B26" s="95">
        <f>Metric!D26</f>
        <v>44014</v>
      </c>
      <c r="C26" s="86">
        <f>Metric!E26</f>
        <v>512999</v>
      </c>
      <c r="D26" s="86">
        <f>Metric!F26</f>
        <v>-1284291</v>
      </c>
      <c r="E26" s="87">
        <f>Metric!G26</f>
        <v>95.098756400877832</v>
      </c>
      <c r="F26" s="88">
        <f>Metric!H26</f>
        <v>7.9502134323120117</v>
      </c>
      <c r="G26" s="19">
        <f>Metric!J26</f>
        <v>11.967748096242142</v>
      </c>
      <c r="H26" s="5">
        <f>Metric!K26</f>
        <v>2</v>
      </c>
      <c r="I26" s="19">
        <f>Metric!L26</f>
        <v>59.111998573388448</v>
      </c>
      <c r="J26" s="5">
        <f>Metric!M26</f>
        <v>17</v>
      </c>
      <c r="K26" s="20">
        <f>Metric!N26</f>
        <v>0</v>
      </c>
      <c r="L26" s="21">
        <f>Metric!O26</f>
        <v>0</v>
      </c>
      <c r="M26" s="6">
        <f>Metric!P26</f>
        <v>0</v>
      </c>
    </row>
    <row r="27" spans="1:13" x14ac:dyDescent="0.2">
      <c r="A27" s="3" t="str">
        <f>Metric!A27</f>
        <v>2068</v>
      </c>
      <c r="B27" s="95">
        <f>Metric!D27</f>
        <v>44026</v>
      </c>
      <c r="C27" s="86">
        <f>Metric!E27</f>
        <v>512980</v>
      </c>
      <c r="D27" s="86">
        <f>Metric!F27</f>
        <v>-1285903</v>
      </c>
      <c r="E27" s="87">
        <f>Metric!G27</f>
        <v>47.549378200438916</v>
      </c>
      <c r="F27" s="88">
        <f>Metric!H27</f>
        <v>7.9502134323120117</v>
      </c>
      <c r="G27" s="19">
        <f>Metric!J27</f>
        <v>124.92883816880907</v>
      </c>
      <c r="H27" s="5">
        <f>Metric!K27</f>
        <v>14</v>
      </c>
      <c r="I27" s="19">
        <f>Metric!L27</f>
        <v>88.02605707167676</v>
      </c>
      <c r="J27" s="5">
        <f>Metric!M27</f>
        <v>25</v>
      </c>
      <c r="K27" s="20">
        <f>Metric!N27</f>
        <v>0</v>
      </c>
      <c r="L27" s="21">
        <f>Metric!O27</f>
        <v>0</v>
      </c>
      <c r="M27" s="6">
        <f>Metric!P27</f>
        <v>0</v>
      </c>
    </row>
    <row r="28" spans="1:13" x14ac:dyDescent="0.2">
      <c r="A28" s="3" t="str">
        <f>Metric!A28</f>
        <v>2069</v>
      </c>
      <c r="B28" s="95">
        <f>Metric!D28</f>
        <v>44027</v>
      </c>
      <c r="C28" s="86">
        <f>Metric!E28</f>
        <v>513000</v>
      </c>
      <c r="D28" s="86">
        <f>Metric!F28</f>
        <v>-1291519</v>
      </c>
      <c r="E28" s="87">
        <f>Metric!G28</f>
        <v>49.378200438917332</v>
      </c>
      <c r="F28" s="88">
        <f>Metric!H28</f>
        <v>8.0305185317993164</v>
      </c>
      <c r="G28" s="19">
        <f>Metric!J28</f>
        <v>149.26551534317741</v>
      </c>
      <c r="H28" s="5">
        <f>Metric!K28</f>
        <v>14</v>
      </c>
      <c r="I28" s="19">
        <f>Metric!L28</f>
        <v>45.142624642351329</v>
      </c>
      <c r="J28" s="5">
        <f>Metric!M28</f>
        <v>12</v>
      </c>
      <c r="K28" s="20">
        <f>Metric!N28</f>
        <v>0</v>
      </c>
      <c r="L28" s="21">
        <f>Metric!O28</f>
        <v>0</v>
      </c>
      <c r="M28" s="6">
        <f>Metric!P28</f>
        <v>10</v>
      </c>
    </row>
    <row r="29" spans="1:13" x14ac:dyDescent="0.2">
      <c r="A29" s="3" t="str">
        <f>Metric!A29</f>
        <v>2070</v>
      </c>
      <c r="B29" s="95">
        <f>Metric!D29</f>
        <v>44027</v>
      </c>
      <c r="C29" s="86">
        <f>Metric!E29</f>
        <v>513000</v>
      </c>
      <c r="D29" s="86">
        <f>Metric!F29</f>
        <v>-1293128</v>
      </c>
      <c r="E29" s="87">
        <f>Metric!G29</f>
        <v>102.41404535479151</v>
      </c>
      <c r="F29" s="88">
        <f>Metric!H29</f>
        <v>7.9502134323120117</v>
      </c>
      <c r="G29" s="19">
        <f>Metric!J29</f>
        <v>2449.9702408019421</v>
      </c>
      <c r="H29" s="5">
        <f>Metric!K29</f>
        <v>173</v>
      </c>
      <c r="I29" s="19">
        <f>Metric!L29</f>
        <v>226.88786675665463</v>
      </c>
      <c r="J29" s="5">
        <f>Metric!M29</f>
        <v>60</v>
      </c>
      <c r="K29" s="20">
        <f>Metric!N29</f>
        <v>0</v>
      </c>
      <c r="L29" s="21">
        <f>Metric!O29</f>
        <v>0</v>
      </c>
      <c r="M29" s="6">
        <f>Metric!P29</f>
        <v>49.5</v>
      </c>
    </row>
    <row r="30" spans="1:13" x14ac:dyDescent="0.2">
      <c r="A30" s="3" t="str">
        <f>Metric!A30</f>
        <v>2071</v>
      </c>
      <c r="B30" s="95">
        <f>Metric!D30</f>
        <v>44019</v>
      </c>
      <c r="C30" s="86">
        <f>Metric!E30</f>
        <v>513000</v>
      </c>
      <c r="D30" s="86">
        <f>Metric!F30</f>
        <v>-1294727</v>
      </c>
      <c r="E30" s="87">
        <f>Metric!G30</f>
        <v>170.08046817849305</v>
      </c>
      <c r="F30" s="88">
        <f>Metric!H30</f>
        <v>7.9502134323120117</v>
      </c>
      <c r="G30" s="19">
        <f>Metric!J30</f>
        <v>619.16178437169299</v>
      </c>
      <c r="H30" s="5">
        <f>Metric!K30</f>
        <v>49</v>
      </c>
      <c r="I30" s="19">
        <f>Metric!L30</f>
        <v>39.714037958575069</v>
      </c>
      <c r="J30" s="5">
        <f>Metric!M30</f>
        <v>10</v>
      </c>
      <c r="K30" s="20">
        <f>Metric!N30</f>
        <v>64.349999999999994</v>
      </c>
      <c r="L30" s="21">
        <f>Metric!O30</f>
        <v>0</v>
      </c>
      <c r="M30" s="6">
        <f>Metric!P30</f>
        <v>123.75</v>
      </c>
    </row>
    <row r="31" spans="1:13" x14ac:dyDescent="0.2">
      <c r="A31" s="3" t="str">
        <f>Metric!A31</f>
        <v>2072</v>
      </c>
      <c r="B31" s="95">
        <f>Metric!D31</f>
        <v>44019</v>
      </c>
      <c r="C31" s="86">
        <f>Metric!E31</f>
        <v>513000</v>
      </c>
      <c r="D31" s="86">
        <f>Metric!F31</f>
        <v>-1300306</v>
      </c>
      <c r="E31" s="87">
        <f>Metric!G31</f>
        <v>288.95391367959036</v>
      </c>
      <c r="F31" s="88">
        <f>Metric!H31</f>
        <v>7.9502134323120117</v>
      </c>
      <c r="G31" s="19">
        <f>Metric!J31</f>
        <v>130.62124978840626</v>
      </c>
      <c r="H31" s="5">
        <f>Metric!K31</f>
        <v>10</v>
      </c>
      <c r="I31" s="19">
        <f>Metric!L31</f>
        <v>4.600628136533115</v>
      </c>
      <c r="J31" s="5">
        <f>Metric!M31</f>
        <v>1</v>
      </c>
      <c r="K31" s="20">
        <f>Metric!N31</f>
        <v>94.05</v>
      </c>
      <c r="L31" s="21">
        <f>Metric!O31</f>
        <v>0</v>
      </c>
      <c r="M31" s="6">
        <f>Metric!P31</f>
        <v>69.3</v>
      </c>
    </row>
    <row r="32" spans="1:13" x14ac:dyDescent="0.2">
      <c r="A32" s="3" t="str">
        <f>Metric!A32</f>
        <v>2073</v>
      </c>
      <c r="B32" s="95">
        <f>Metric!D32</f>
        <v>44010</v>
      </c>
      <c r="C32" s="86">
        <f>Metric!E32</f>
        <v>514000</v>
      </c>
      <c r="D32" s="86">
        <f>Metric!F32</f>
        <v>-1282571</v>
      </c>
      <c r="E32" s="87">
        <f>Metric!G32</f>
        <v>144.47695683979518</v>
      </c>
      <c r="F32" s="88">
        <f>Metric!H32</f>
        <v>7.9502134323120117</v>
      </c>
      <c r="G32" s="19">
        <f>Metric!J32</f>
        <v>168.70024520012177</v>
      </c>
      <c r="H32" s="5">
        <f>Metric!K32</f>
        <v>24</v>
      </c>
      <c r="I32" s="19">
        <f>Metric!L32</f>
        <v>88.008428599261208</v>
      </c>
      <c r="J32" s="5">
        <f>Metric!M32</f>
        <v>23</v>
      </c>
      <c r="K32" s="20">
        <f>Metric!N32</f>
        <v>5.6571428571428575</v>
      </c>
      <c r="L32" s="21">
        <f>Metric!O32</f>
        <v>0</v>
      </c>
      <c r="M32" s="6">
        <f>Metric!P32</f>
        <v>5.6571428571428575</v>
      </c>
    </row>
    <row r="33" spans="1:13" x14ac:dyDescent="0.2">
      <c r="A33" s="3" t="str">
        <f>Metric!A33</f>
        <v>2074</v>
      </c>
      <c r="B33" s="95">
        <f>Metric!D33</f>
        <v>44014</v>
      </c>
      <c r="C33" s="86">
        <f>Metric!E33</f>
        <v>513999</v>
      </c>
      <c r="D33" s="86">
        <f>Metric!F33</f>
        <v>-1285918</v>
      </c>
      <c r="E33" s="87">
        <f>Metric!G33</f>
        <v>49.378200438917332</v>
      </c>
      <c r="F33" s="88">
        <f>Metric!H33</f>
        <v>8.0305185317993164</v>
      </c>
      <c r="G33" s="19">
        <f>Metric!J33</f>
        <v>22.735228737436945</v>
      </c>
      <c r="H33" s="5">
        <f>Metric!K33</f>
        <v>3</v>
      </c>
      <c r="I33" s="19">
        <f>Metric!L33</f>
        <v>26.402515083303605</v>
      </c>
      <c r="J33" s="5">
        <f>Metric!M33</f>
        <v>7</v>
      </c>
      <c r="K33" s="20">
        <f>Metric!N33</f>
        <v>0</v>
      </c>
      <c r="L33" s="21">
        <f>Metric!O33</f>
        <v>0</v>
      </c>
      <c r="M33" s="6">
        <f>Metric!P33</f>
        <v>0</v>
      </c>
    </row>
    <row r="34" spans="1:13" x14ac:dyDescent="0.2">
      <c r="A34" s="3" t="str">
        <f>Metric!A34</f>
        <v>2075</v>
      </c>
      <c r="B34" s="95">
        <f>Metric!D34</f>
        <v>44027</v>
      </c>
      <c r="C34" s="86">
        <f>Metric!E34</f>
        <v>514000</v>
      </c>
      <c r="D34" s="86">
        <f>Metric!F34</f>
        <v>-1291473</v>
      </c>
      <c r="E34" s="87">
        <f>Metric!G34</f>
        <v>58.522311631309435</v>
      </c>
      <c r="F34" s="88">
        <f>Metric!H34</f>
        <v>7.9502134323120117</v>
      </c>
      <c r="G34" s="19">
        <f>Metric!J34</f>
        <v>8.8792866206359484</v>
      </c>
      <c r="H34" s="5">
        <f>Metric!K34</f>
        <v>1</v>
      </c>
      <c r="I34" s="19">
        <f>Metric!L34</f>
        <v>31.829089408087004</v>
      </c>
      <c r="J34" s="5">
        <f>Metric!M34</f>
        <v>9</v>
      </c>
      <c r="K34" s="20">
        <f>Metric!N34</f>
        <v>0</v>
      </c>
      <c r="L34" s="21">
        <f>Metric!O34</f>
        <v>0</v>
      </c>
      <c r="M34" s="6">
        <f>Metric!P34</f>
        <v>0</v>
      </c>
    </row>
    <row r="35" spans="1:13" x14ac:dyDescent="0.2">
      <c r="A35" s="3" t="str">
        <f>Metric!A35</f>
        <v>2076</v>
      </c>
      <c r="B35" s="95">
        <f>Metric!D35</f>
        <v>44028</v>
      </c>
      <c r="C35" s="86">
        <f>Metric!E35</f>
        <v>514001</v>
      </c>
      <c r="D35" s="86">
        <f>Metric!F35</f>
        <v>-1293094</v>
      </c>
      <c r="E35" s="87">
        <f>Metric!G35</f>
        <v>96.927578639356256</v>
      </c>
      <c r="F35" s="88">
        <f>Metric!H35</f>
        <v>7.9502134323120117</v>
      </c>
      <c r="G35" s="19">
        <f>Metric!J35</f>
        <v>33.649002513429302</v>
      </c>
      <c r="H35" s="5">
        <f>Metric!K35</f>
        <v>6</v>
      </c>
      <c r="I35" s="19">
        <f>Metric!L35</f>
        <v>77.472886607111363</v>
      </c>
      <c r="J35" s="5">
        <f>Metric!M35</f>
        <v>21</v>
      </c>
      <c r="K35" s="20">
        <f>Metric!N35</f>
        <v>0</v>
      </c>
      <c r="L35" s="21">
        <f>Metric!O35</f>
        <v>0</v>
      </c>
      <c r="M35" s="6">
        <f>Metric!P35</f>
        <v>4.95</v>
      </c>
    </row>
    <row r="36" spans="1:13" x14ac:dyDescent="0.2">
      <c r="A36" s="3" t="str">
        <f>Metric!A36</f>
        <v>2077</v>
      </c>
      <c r="B36" s="95">
        <f>Metric!D36</f>
        <v>44028</v>
      </c>
      <c r="C36" s="86">
        <f>Metric!E36</f>
        <v>513999</v>
      </c>
      <c r="D36" s="86">
        <f>Metric!F36</f>
        <v>-1294721</v>
      </c>
      <c r="E36" s="87">
        <f>Metric!G36</f>
        <v>237.74689100219459</v>
      </c>
      <c r="F36" s="88">
        <f>Metric!H36</f>
        <v>7.9502134323120117</v>
      </c>
      <c r="G36" s="19">
        <f>Metric!J36</f>
        <v>211.49121293481213</v>
      </c>
      <c r="H36" s="5">
        <f>Metric!K36</f>
        <v>18</v>
      </c>
      <c r="I36" s="19">
        <f>Metric!L36</f>
        <v>14.042876078636269</v>
      </c>
      <c r="J36" s="5">
        <f>Metric!M36</f>
        <v>4</v>
      </c>
      <c r="K36" s="20">
        <f>Metric!N36</f>
        <v>34.65</v>
      </c>
      <c r="L36" s="21">
        <f>Metric!O36</f>
        <v>0</v>
      </c>
      <c r="M36" s="6">
        <f>Metric!P36</f>
        <v>4.95</v>
      </c>
    </row>
    <row r="37" spans="1:13" x14ac:dyDescent="0.2">
      <c r="A37" s="3" t="str">
        <f>Metric!A37</f>
        <v>2078</v>
      </c>
      <c r="B37" s="95">
        <f>Metric!D37</f>
        <v>44010</v>
      </c>
      <c r="C37" s="86">
        <f>Metric!E37</f>
        <v>515000</v>
      </c>
      <c r="D37" s="86">
        <f>Metric!F37</f>
        <v>-1282587</v>
      </c>
      <c r="E37" s="87">
        <f>Metric!G37</f>
        <v>137.16166788588149</v>
      </c>
      <c r="F37" s="88">
        <f>Metric!H37</f>
        <v>7.9502134323120117</v>
      </c>
      <c r="G37" s="19">
        <f>Metric!J37</f>
        <v>149.94038060872538</v>
      </c>
      <c r="H37" s="5">
        <f>Metric!K37</f>
        <v>11</v>
      </c>
      <c r="I37" s="19">
        <f>Metric!L37</f>
        <v>36.587368482022278</v>
      </c>
      <c r="J37" s="5">
        <f>Metric!M37</f>
        <v>11</v>
      </c>
      <c r="K37" s="20">
        <f>Metric!N37</f>
        <v>0</v>
      </c>
      <c r="L37" s="21">
        <f>Metric!O37</f>
        <v>0</v>
      </c>
      <c r="M37" s="6">
        <f>Metric!P37</f>
        <v>0</v>
      </c>
    </row>
    <row r="38" spans="1:13" x14ac:dyDescent="0.2">
      <c r="A38" s="3" t="str">
        <f>Metric!A38</f>
        <v>2079</v>
      </c>
      <c r="B38" s="95">
        <f>Metric!D38</f>
        <v>44010</v>
      </c>
      <c r="C38" s="86">
        <f>Metric!E38</f>
        <v>514999</v>
      </c>
      <c r="D38" s="86">
        <f>Metric!F38</f>
        <v>-1284168</v>
      </c>
      <c r="E38" s="87">
        <f>Metric!G38</f>
        <v>111.55815654718361</v>
      </c>
      <c r="F38" s="88">
        <f>Metric!H38</f>
        <v>7.9502134323120117</v>
      </c>
      <c r="G38" s="19">
        <f>Metric!J38</f>
        <v>25.7340692948524</v>
      </c>
      <c r="H38" s="5">
        <f>Metric!K38</f>
        <v>5</v>
      </c>
      <c r="I38" s="19">
        <f>Metric!L38</f>
        <v>136.93974556888523</v>
      </c>
      <c r="J38" s="5">
        <f>Metric!M38</f>
        <v>42</v>
      </c>
      <c r="K38" s="20">
        <f>Metric!N38</f>
        <v>0</v>
      </c>
      <c r="L38" s="21">
        <f>Metric!O38</f>
        <v>0</v>
      </c>
      <c r="M38" s="6">
        <f>Metric!P38</f>
        <v>4.95</v>
      </c>
    </row>
    <row r="39" spans="1:13" x14ac:dyDescent="0.2">
      <c r="A39" s="3" t="str">
        <f>Metric!A39</f>
        <v>2080</v>
      </c>
      <c r="B39" s="95">
        <f>Metric!D39</f>
        <v>44029</v>
      </c>
      <c r="C39" s="86">
        <f>Metric!E39</f>
        <v>515001</v>
      </c>
      <c r="D39" s="86">
        <f>Metric!F39</f>
        <v>-1285806</v>
      </c>
      <c r="E39" s="87">
        <f>Metric!G39</f>
        <v>82.297000731528897</v>
      </c>
      <c r="F39" s="88">
        <f>Metric!H39</f>
        <v>7.9502134323120117</v>
      </c>
      <c r="G39" s="19">
        <f>Metric!J39</f>
        <v>241.3550910351934</v>
      </c>
      <c r="H39" s="5">
        <f>Metric!K39</f>
        <v>30</v>
      </c>
      <c r="I39" s="19">
        <f>Metric!L39</f>
        <v>357.11483952911107</v>
      </c>
      <c r="J39" s="5">
        <f>Metric!M39</f>
        <v>96</v>
      </c>
      <c r="K39" s="20">
        <f>Metric!N39</f>
        <v>0</v>
      </c>
      <c r="L39" s="21">
        <f>Metric!O39</f>
        <v>0</v>
      </c>
      <c r="M39" s="6">
        <f>Metric!P39</f>
        <v>4.95</v>
      </c>
    </row>
    <row r="40" spans="1:13" x14ac:dyDescent="0.2">
      <c r="A40" s="3" t="str">
        <f>Metric!A40</f>
        <v>2081</v>
      </c>
      <c r="B40" s="95">
        <f>Metric!D40</f>
        <v>44029</v>
      </c>
      <c r="C40" s="86">
        <f>Metric!E40</f>
        <v>515000</v>
      </c>
      <c r="D40" s="86">
        <f>Metric!F40</f>
        <v>-1291375</v>
      </c>
      <c r="E40" s="87">
        <f>Metric!G40</f>
        <v>122.53108997805413</v>
      </c>
      <c r="F40" s="88">
        <f>Metric!H40</f>
        <v>7.9502134323120117</v>
      </c>
      <c r="G40" s="19">
        <f>Metric!J40</f>
        <v>169.17296788013044</v>
      </c>
      <c r="H40" s="5">
        <f>Metric!K40</f>
        <v>25</v>
      </c>
      <c r="I40" s="19">
        <f>Metric!L40</f>
        <v>230.78944152242806</v>
      </c>
      <c r="J40" s="5">
        <f>Metric!M40</f>
        <v>62</v>
      </c>
      <c r="K40" s="20">
        <f>Metric!N40</f>
        <v>0</v>
      </c>
      <c r="L40" s="21">
        <f>Metric!O40</f>
        <v>0</v>
      </c>
      <c r="M40" s="6">
        <f>Metric!P40</f>
        <v>4.95</v>
      </c>
    </row>
    <row r="41" spans="1:13" x14ac:dyDescent="0.2">
      <c r="A41" s="3" t="str">
        <f>Metric!A41</f>
        <v>2082</v>
      </c>
      <c r="B41" s="95">
        <f>Metric!D41</f>
        <v>44028</v>
      </c>
      <c r="C41" s="86">
        <f>Metric!E41</f>
        <v>515001</v>
      </c>
      <c r="D41" s="86">
        <f>Metric!F41</f>
        <v>-1290082</v>
      </c>
      <c r="E41" s="87">
        <f>Metric!G41</f>
        <v>254.20629114850036</v>
      </c>
      <c r="F41" s="88">
        <f>Metric!H41</f>
        <v>7.9502134323120117</v>
      </c>
      <c r="G41" s="19">
        <f>Metric!J41</f>
        <v>141.03306717399923</v>
      </c>
      <c r="H41" s="5">
        <f>Metric!K41</f>
        <v>17</v>
      </c>
      <c r="I41" s="19">
        <f>Metric!L41</f>
        <v>13.584083317864092</v>
      </c>
      <c r="J41" s="5">
        <f>Metric!M41</f>
        <v>4</v>
      </c>
      <c r="K41" s="20">
        <f>Metric!N41</f>
        <v>9.9</v>
      </c>
      <c r="L41" s="21">
        <f>Metric!O41</f>
        <v>0</v>
      </c>
      <c r="M41" s="6">
        <f>Metric!P41</f>
        <v>4.95</v>
      </c>
    </row>
    <row r="42" spans="1:13" x14ac:dyDescent="0.2">
      <c r="A42" s="3" t="str">
        <f>Metric!A42</f>
        <v>2083</v>
      </c>
      <c r="B42" s="95">
        <f>Metric!D42</f>
        <v>44013</v>
      </c>
      <c r="C42" s="86">
        <f>Metric!E42</f>
        <v>520001</v>
      </c>
      <c r="D42" s="86">
        <f>Metric!F42</f>
        <v>-1284195</v>
      </c>
      <c r="E42" s="87">
        <f>Metric!G42</f>
        <v>162.76517922457936</v>
      </c>
      <c r="F42" s="88">
        <f>Metric!H42</f>
        <v>8.0305185317993164</v>
      </c>
      <c r="G42" s="19">
        <f>Metric!J42</f>
        <v>121.35911057164024</v>
      </c>
      <c r="H42" s="5">
        <f>Metric!K42</f>
        <v>18</v>
      </c>
      <c r="I42" s="19">
        <f>Metric!L42</f>
        <v>82.518893219728625</v>
      </c>
      <c r="J42" s="5">
        <f>Metric!M42</f>
        <v>21</v>
      </c>
      <c r="K42" s="20">
        <f>Metric!N42</f>
        <v>10</v>
      </c>
      <c r="L42" s="21">
        <f>Metric!O42</f>
        <v>0</v>
      </c>
      <c r="M42" s="6">
        <f>Metric!P42</f>
        <v>0</v>
      </c>
    </row>
    <row r="43" spans="1:13" x14ac:dyDescent="0.2">
      <c r="A43" s="3" t="str">
        <f>Metric!A43</f>
        <v>2084</v>
      </c>
      <c r="B43" s="95">
        <f>Metric!D43</f>
        <v>44013</v>
      </c>
      <c r="C43" s="86">
        <f>Metric!E43</f>
        <v>520001</v>
      </c>
      <c r="D43" s="86">
        <f>Metric!F43</f>
        <v>-1285727</v>
      </c>
      <c r="E43" s="87">
        <f>Metric!G43</f>
        <v>128.01755669348938</v>
      </c>
      <c r="F43" s="88">
        <f>Metric!H43</f>
        <v>7.9502134323120117</v>
      </c>
      <c r="G43" s="19">
        <f>Metric!J43</f>
        <v>393.95974497397054</v>
      </c>
      <c r="H43" s="5">
        <f>Metric!K43</f>
        <v>64</v>
      </c>
      <c r="I43" s="19">
        <f>Metric!L43</f>
        <v>556.52153044562488</v>
      </c>
      <c r="J43" s="5">
        <f>Metric!M43</f>
        <v>143</v>
      </c>
      <c r="K43" s="20">
        <f>Metric!N43</f>
        <v>0</v>
      </c>
      <c r="L43" s="21">
        <f>Metric!O43</f>
        <v>0</v>
      </c>
      <c r="M43" s="6">
        <f>Metric!P43</f>
        <v>0</v>
      </c>
    </row>
    <row r="44" spans="1:13" x14ac:dyDescent="0.2">
      <c r="A44" s="3" t="str">
        <f>Metric!A44</f>
        <v>2085</v>
      </c>
      <c r="B44" s="95">
        <f>Metric!D44</f>
        <v>44029</v>
      </c>
      <c r="C44" s="86">
        <f>Metric!E44</f>
        <v>520000</v>
      </c>
      <c r="D44" s="86">
        <f>Metric!F44</f>
        <v>-1291180</v>
      </c>
      <c r="E44" s="87">
        <f>Metric!G44</f>
        <v>173.73811265544987</v>
      </c>
      <c r="F44" s="88">
        <f>Metric!H44</f>
        <v>8.0305185317993164</v>
      </c>
      <c r="G44" s="19">
        <f>Metric!J44</f>
        <v>313.39462220411377</v>
      </c>
      <c r="H44" s="5">
        <f>Metric!K44</f>
        <v>48</v>
      </c>
      <c r="I44" s="19">
        <f>Metric!L44</f>
        <v>85.825128101993656</v>
      </c>
      <c r="J44" s="5">
        <f>Metric!M44</f>
        <v>23</v>
      </c>
      <c r="K44" s="20">
        <f>Metric!N44</f>
        <v>0</v>
      </c>
      <c r="L44" s="21">
        <f>Metric!O44</f>
        <v>0</v>
      </c>
      <c r="M44" s="6">
        <f>Metric!P44</f>
        <v>20</v>
      </c>
    </row>
    <row r="45" spans="1:13" x14ac:dyDescent="0.2">
      <c r="A45" s="3" t="str">
        <f>Metric!A45</f>
        <v>2086</v>
      </c>
      <c r="B45" s="95">
        <f>Metric!D45</f>
        <v>44013</v>
      </c>
      <c r="C45" s="86">
        <f>Metric!E45</f>
        <v>521002</v>
      </c>
      <c r="D45" s="86">
        <f>Metric!F45</f>
        <v>-1284178</v>
      </c>
      <c r="E45" s="87">
        <f>Metric!G45</f>
        <v>223.11631309436723</v>
      </c>
      <c r="F45" s="88">
        <f>Metric!H45</f>
        <v>7.9502134323120117</v>
      </c>
      <c r="G45" s="19">
        <f>Metric!J45</f>
        <v>6.4987407683016318</v>
      </c>
      <c r="H45" s="5">
        <f>Metric!K45</f>
        <v>1</v>
      </c>
      <c r="I45" s="19">
        <f>Metric!L45</f>
        <v>4.7895757550992082</v>
      </c>
      <c r="J45" s="5">
        <f>Metric!M45</f>
        <v>1</v>
      </c>
      <c r="K45" s="20">
        <f>Metric!N45</f>
        <v>24.75</v>
      </c>
      <c r="L45" s="21">
        <f>Metric!O45</f>
        <v>0</v>
      </c>
      <c r="M45" s="6">
        <f>Metric!P45</f>
        <v>9.9</v>
      </c>
    </row>
    <row r="46" spans="1:13" x14ac:dyDescent="0.2">
      <c r="A46" s="3" t="str">
        <f>Metric!A46</f>
        <v>2087</v>
      </c>
      <c r="B46" s="95">
        <f>Metric!D46</f>
        <v>44019</v>
      </c>
      <c r="C46" s="86">
        <f>Metric!E46</f>
        <v>514001</v>
      </c>
      <c r="D46" s="86">
        <f>Metric!F46</f>
        <v>-1300390</v>
      </c>
      <c r="E46" s="87">
        <f>Metric!G46</f>
        <v>352.96269202633505</v>
      </c>
      <c r="F46" s="88">
        <f>Metric!H46</f>
        <v>7.9502134323120117</v>
      </c>
      <c r="G46" s="19">
        <f>Metric!J46</f>
        <v>53.528901478067333</v>
      </c>
      <c r="H46" s="5">
        <f>Metric!K46</f>
        <v>6</v>
      </c>
      <c r="I46" s="19">
        <f>Metric!L46</f>
        <v>3.5736856979393945</v>
      </c>
      <c r="J46" s="5">
        <f>Metric!M46</f>
        <v>1</v>
      </c>
      <c r="K46" s="20">
        <f>Metric!N46</f>
        <v>103.95</v>
      </c>
      <c r="L46" s="21">
        <f>Metric!O46</f>
        <v>0</v>
      </c>
      <c r="M46" s="6">
        <f>Metric!P46</f>
        <v>49.5</v>
      </c>
    </row>
    <row r="47" spans="1:13" x14ac:dyDescent="0.2">
      <c r="A47" s="3" t="str">
        <f>Metric!A47</f>
        <v>2087*</v>
      </c>
      <c r="B47" s="95">
        <f>Metric!D47</f>
        <v>44029</v>
      </c>
      <c r="C47" s="86">
        <f>Metric!E47</f>
        <v>513994</v>
      </c>
      <c r="D47" s="86">
        <f>Metric!F47</f>
        <v>-1300302</v>
      </c>
      <c r="E47" s="87">
        <f>Metric!G47</f>
        <v>352.96269202633505</v>
      </c>
      <c r="F47" s="88">
        <f>Metric!H47</f>
        <v>8.0305185317993164</v>
      </c>
      <c r="G47" s="19">
        <f>Metric!J47</f>
        <v>40.322829328592967</v>
      </c>
      <c r="H47" s="5">
        <f>Metric!K47</f>
        <v>4</v>
      </c>
      <c r="I47" s="19">
        <f>Metric!L47</f>
        <v>4.7895757550992082</v>
      </c>
      <c r="J47" s="5">
        <f>Metric!M47</f>
        <v>1</v>
      </c>
      <c r="K47" s="20">
        <f>Metric!N47</f>
        <v>55</v>
      </c>
      <c r="L47" s="21">
        <f>Metric!O47</f>
        <v>0</v>
      </c>
      <c r="M47" s="6">
        <f>Metric!P47</f>
        <v>40</v>
      </c>
    </row>
    <row r="48" spans="1:13" x14ac:dyDescent="0.2">
      <c r="A48" s="3" t="str">
        <f>Metric!A48</f>
        <v>2088</v>
      </c>
      <c r="B48" s="95">
        <f>Metric!D48</f>
        <v>44019</v>
      </c>
      <c r="C48" s="86">
        <f>Metric!E48</f>
        <v>514016</v>
      </c>
      <c r="D48" s="86">
        <f>Metric!F48</f>
        <v>-1301922</v>
      </c>
      <c r="E48" s="87">
        <f>Metric!G48</f>
        <v>256.03511338697876</v>
      </c>
      <c r="F48" s="88">
        <f>Metric!H48</f>
        <v>7.9502134323120117</v>
      </c>
      <c r="G48" s="19">
        <f>Metric!J48</f>
        <v>250.49324263717648</v>
      </c>
      <c r="H48" s="5">
        <f>Metric!K48</f>
        <v>21</v>
      </c>
      <c r="I48" s="19">
        <f>Metric!L48</f>
        <v>7.3062223083123747</v>
      </c>
      <c r="J48" s="5">
        <f>Metric!M48</f>
        <v>2</v>
      </c>
      <c r="K48" s="20">
        <f>Metric!N48</f>
        <v>44.55</v>
      </c>
      <c r="L48" s="21">
        <f>Metric!O48</f>
        <v>0</v>
      </c>
      <c r="M48" s="6">
        <f>Metric!P48</f>
        <v>39.6</v>
      </c>
    </row>
    <row r="49" spans="1:13" x14ac:dyDescent="0.2">
      <c r="A49" s="3" t="str">
        <f>Metric!A49</f>
        <v>2088*</v>
      </c>
      <c r="B49" s="95">
        <f>Metric!D49</f>
        <v>44054</v>
      </c>
      <c r="C49" s="86">
        <f>Metric!E49</f>
        <v>514004</v>
      </c>
      <c r="D49" s="86">
        <f>Metric!F49</f>
        <v>-1301889</v>
      </c>
      <c r="E49" s="87">
        <f>Metric!G49</f>
        <v>259.69275786393564</v>
      </c>
      <c r="F49" s="88">
        <f>Metric!H49</f>
        <v>7.869908332824707</v>
      </c>
      <c r="G49" s="19">
        <f>Metric!J49</f>
        <v>560.07313816027158</v>
      </c>
      <c r="H49" s="5">
        <f>Metric!K49</f>
        <v>44</v>
      </c>
      <c r="I49" s="19">
        <f>Metric!L49</f>
        <v>0</v>
      </c>
      <c r="J49" s="5">
        <f>Metric!M49</f>
        <v>0</v>
      </c>
      <c r="K49" s="20">
        <f>Metric!N49</f>
        <v>142.1</v>
      </c>
      <c r="L49" s="21">
        <f>Metric!O49</f>
        <v>0</v>
      </c>
      <c r="M49" s="6">
        <f>Metric!P49</f>
        <v>14.7</v>
      </c>
    </row>
    <row r="50" spans="1:13" x14ac:dyDescent="0.2">
      <c r="A50" s="3" t="str">
        <f>Metric!A50</f>
        <v>2089</v>
      </c>
      <c r="B50" s="95">
        <f>Metric!D50</f>
        <v>44016</v>
      </c>
      <c r="C50" s="86">
        <f>Metric!E50</f>
        <v>515018</v>
      </c>
      <c r="D50" s="86">
        <f>Metric!F50</f>
        <v>-1294698</v>
      </c>
      <c r="E50" s="87">
        <f>Metric!G50</f>
        <v>248.7198244330651</v>
      </c>
      <c r="F50" s="88">
        <f>Metric!H50</f>
        <v>7.9502134323120117</v>
      </c>
      <c r="G50" s="19">
        <f>Metric!J50</f>
        <v>35.100555294992965</v>
      </c>
      <c r="H50" s="5">
        <f>Metric!K50</f>
        <v>4</v>
      </c>
      <c r="I50" s="19">
        <f>Metric!L50</f>
        <v>1.8114053515821718</v>
      </c>
      <c r="J50" s="5">
        <f>Metric!M50</f>
        <v>1</v>
      </c>
      <c r="K50" s="20">
        <f>Metric!N50</f>
        <v>44.55</v>
      </c>
      <c r="L50" s="21">
        <f>Metric!O50</f>
        <v>0</v>
      </c>
      <c r="M50" s="6">
        <f>Metric!P50</f>
        <v>19.8</v>
      </c>
    </row>
    <row r="51" spans="1:13" x14ac:dyDescent="0.2">
      <c r="A51" s="3" t="str">
        <f>Metric!A51</f>
        <v>2089*</v>
      </c>
      <c r="B51" s="95">
        <f>Metric!D51</f>
        <v>44035</v>
      </c>
      <c r="C51" s="86">
        <f>Metric!E51</f>
        <v>514993</v>
      </c>
      <c r="D51" s="86">
        <f>Metric!F51</f>
        <v>-1294687</v>
      </c>
      <c r="E51" s="87">
        <f>Metric!G51</f>
        <v>261.52158010241402</v>
      </c>
      <c r="F51" s="88">
        <f>Metric!H51</f>
        <v>6.200563907623291</v>
      </c>
      <c r="G51" s="19">
        <f>Metric!J51</f>
        <v>6.738315307488894</v>
      </c>
      <c r="H51" s="5">
        <f>Metric!K51</f>
        <v>1</v>
      </c>
      <c r="I51" s="19">
        <f>Metric!L51</f>
        <v>0</v>
      </c>
      <c r="J51" s="5">
        <f>Metric!M51</f>
        <v>0</v>
      </c>
      <c r="K51" s="20">
        <f>Metric!N51</f>
        <v>28.825999612808229</v>
      </c>
      <c r="L51" s="21">
        <f>Metric!O51</f>
        <v>0</v>
      </c>
      <c r="M51" s="6">
        <f>Metric!P51</f>
        <v>8.2359998893737796</v>
      </c>
    </row>
    <row r="52" spans="1:13" x14ac:dyDescent="0.2">
      <c r="A52" s="3" t="str">
        <f>Metric!A52</f>
        <v>2090*</v>
      </c>
      <c r="B52" s="95">
        <f>Metric!D52</f>
        <v>44029</v>
      </c>
      <c r="C52" s="86">
        <f>Metric!E52</f>
        <v>515003</v>
      </c>
      <c r="D52" s="86">
        <f>Metric!F52</f>
        <v>-1300326</v>
      </c>
      <c r="E52" s="87">
        <f>Metric!G52</f>
        <v>182.88222384784197</v>
      </c>
      <c r="F52" s="88">
        <f>Metric!H52</f>
        <v>6.7416200637817383</v>
      </c>
      <c r="G52" s="19">
        <f>Metric!J52</f>
        <v>861.70558953347688</v>
      </c>
      <c r="H52" s="5">
        <f>Metric!K52</f>
        <v>84</v>
      </c>
      <c r="I52" s="19">
        <f>Metric!L52</f>
        <v>56.790892147565799</v>
      </c>
      <c r="J52" s="5">
        <f>Metric!M52</f>
        <v>14</v>
      </c>
      <c r="K52" s="20">
        <f>Metric!N52</f>
        <v>16.790000438690186</v>
      </c>
      <c r="L52" s="21">
        <f>Metric!O52</f>
        <v>0</v>
      </c>
      <c r="M52" s="6">
        <f>Metric!P52</f>
        <v>134.32000350952148</v>
      </c>
    </row>
    <row r="53" spans="1:13" x14ac:dyDescent="0.2">
      <c r="A53" s="3" t="str">
        <f>Metric!A53</f>
        <v>2090</v>
      </c>
      <c r="B53" s="95">
        <f>Metric!D53</f>
        <v>44067</v>
      </c>
      <c r="C53" s="86">
        <f>Metric!E53</f>
        <v>515007</v>
      </c>
      <c r="D53" s="86">
        <f>Metric!F53</f>
        <v>-1300276</v>
      </c>
      <c r="E53" s="87">
        <f>Metric!G53</f>
        <v>181.05340160936356</v>
      </c>
      <c r="F53" s="88">
        <f>Metric!H53</f>
        <v>7.9502134323120117</v>
      </c>
      <c r="G53" s="19">
        <f>Metric!J53</f>
        <v>641.83215216601081</v>
      </c>
      <c r="H53" s="5">
        <f>Metric!K53</f>
        <v>55</v>
      </c>
      <c r="I53" s="19">
        <f>Metric!L53</f>
        <v>49.366325654268607</v>
      </c>
      <c r="J53" s="5">
        <f>Metric!M53</f>
        <v>13</v>
      </c>
      <c r="K53" s="20">
        <f>Metric!N53</f>
        <v>69.3</v>
      </c>
      <c r="L53" s="21">
        <f>Metric!O53</f>
        <v>0</v>
      </c>
      <c r="M53" s="6">
        <f>Metric!P53</f>
        <v>108.9</v>
      </c>
    </row>
    <row r="54" spans="1:13" x14ac:dyDescent="0.2">
      <c r="A54" s="3" t="str">
        <f>Metric!A54</f>
        <v>2091*</v>
      </c>
      <c r="B54" s="95">
        <f>Metric!D54</f>
        <v>44054</v>
      </c>
      <c r="C54" s="86">
        <f>Metric!E54</f>
        <v>514999</v>
      </c>
      <c r="D54" s="86">
        <f>Metric!F54</f>
        <v>-1301914</v>
      </c>
      <c r="E54" s="87">
        <f>Metric!G54</f>
        <v>215.80102414045353</v>
      </c>
      <c r="F54" s="88">
        <f>Metric!H54</f>
        <v>8.0305185317993164</v>
      </c>
      <c r="G54" s="19">
        <f>Metric!J54</f>
        <v>337.77410050663985</v>
      </c>
      <c r="H54" s="5">
        <f>Metric!K54</f>
        <v>30</v>
      </c>
      <c r="I54" s="19">
        <f>Metric!L54</f>
        <v>30.136025862303395</v>
      </c>
      <c r="J54" s="5">
        <f>Metric!M54</f>
        <v>8</v>
      </c>
      <c r="K54" s="20">
        <f>Metric!N54</f>
        <v>15</v>
      </c>
      <c r="L54" s="21">
        <f>Metric!O54</f>
        <v>0</v>
      </c>
      <c r="M54" s="6">
        <f>Metric!P54</f>
        <v>90</v>
      </c>
    </row>
    <row r="55" spans="1:13" x14ac:dyDescent="0.2">
      <c r="A55" s="3" t="str">
        <f>Metric!A55</f>
        <v>2091</v>
      </c>
      <c r="B55" s="95">
        <f>Metric!D55</f>
        <v>44069</v>
      </c>
      <c r="C55" s="86">
        <f>Metric!E55</f>
        <v>515025</v>
      </c>
      <c r="D55" s="86">
        <f>Metric!F55</f>
        <v>-1301900</v>
      </c>
      <c r="E55" s="87">
        <f>Metric!G55</f>
        <v>213.97220190197513</v>
      </c>
      <c r="F55" s="88">
        <f>Metric!H55</f>
        <v>7.9502134323120117</v>
      </c>
      <c r="G55" s="19">
        <f>Metric!J55</f>
        <v>398.93503005885242</v>
      </c>
      <c r="H55" s="5">
        <f>Metric!K55</f>
        <v>37</v>
      </c>
      <c r="I55" s="19">
        <f>Metric!L55</f>
        <v>52.719843186438148</v>
      </c>
      <c r="J55" s="5">
        <f>Metric!M55</f>
        <v>13</v>
      </c>
      <c r="K55" s="20">
        <f>Metric!N55</f>
        <v>34.65</v>
      </c>
      <c r="L55" s="21">
        <f>Metric!O55</f>
        <v>0</v>
      </c>
      <c r="M55" s="6">
        <f>Metric!P55</f>
        <v>54.45</v>
      </c>
    </row>
    <row r="56" spans="1:13" x14ac:dyDescent="0.2">
      <c r="A56" s="3" t="str">
        <f>Metric!A56</f>
        <v>2092</v>
      </c>
      <c r="B56" s="95">
        <f>Metric!D56</f>
        <v>44026</v>
      </c>
      <c r="C56" s="86">
        <f>Metric!E56</f>
        <v>515012</v>
      </c>
      <c r="D56" s="86">
        <f>Metric!F56</f>
        <v>-1303499</v>
      </c>
      <c r="E56" s="87">
        <f>Metric!G56</f>
        <v>298.09802487198243</v>
      </c>
      <c r="F56" s="88">
        <f>Metric!H56</f>
        <v>7.869908332824707</v>
      </c>
      <c r="G56" s="19">
        <f>Metric!J56</f>
        <v>204.56970850465419</v>
      </c>
      <c r="H56" s="5">
        <f>Metric!K56</f>
        <v>19</v>
      </c>
      <c r="I56" s="19">
        <f>Metric!L56</f>
        <v>21.420914340361598</v>
      </c>
      <c r="J56" s="5">
        <f>Metric!M56</f>
        <v>5</v>
      </c>
      <c r="K56" s="20">
        <f>Metric!N56</f>
        <v>102.9</v>
      </c>
      <c r="L56" s="21">
        <f>Metric!O56</f>
        <v>0</v>
      </c>
      <c r="M56" s="6">
        <f>Metric!P56</f>
        <v>9.8000000000000007</v>
      </c>
    </row>
    <row r="57" spans="1:13" x14ac:dyDescent="0.2">
      <c r="A57" s="3" t="str">
        <f>Metric!A57</f>
        <v>2092*</v>
      </c>
      <c r="B57" s="95">
        <f>Metric!D57</f>
        <v>44053</v>
      </c>
      <c r="C57" s="86">
        <f>Metric!E57</f>
        <v>515038</v>
      </c>
      <c r="D57" s="86">
        <f>Metric!F57</f>
        <v>-1303497</v>
      </c>
      <c r="E57" s="87">
        <f>Metric!G57</f>
        <v>298.09802487198243</v>
      </c>
      <c r="F57" s="88">
        <f>Metric!H57</f>
        <v>7.869908332824707</v>
      </c>
      <c r="G57" s="19">
        <f>Metric!J57</f>
        <v>300.45445137119248</v>
      </c>
      <c r="H57" s="5">
        <f>Metric!K57</f>
        <v>29</v>
      </c>
      <c r="I57" s="19">
        <f>Metric!L57</f>
        <v>42.51948095396795</v>
      </c>
      <c r="J57" s="5">
        <f>Metric!M57</f>
        <v>11</v>
      </c>
      <c r="K57" s="20">
        <f>Metric!N57</f>
        <v>88.2</v>
      </c>
      <c r="L57" s="21">
        <f>Metric!O57</f>
        <v>0</v>
      </c>
      <c r="M57" s="6">
        <f>Metric!P57</f>
        <v>4.9000000000000004</v>
      </c>
    </row>
    <row r="58" spans="1:13" x14ac:dyDescent="0.2">
      <c r="A58" s="3" t="str">
        <f>Metric!A58</f>
        <v>2093</v>
      </c>
      <c r="B58" s="95">
        <f>Metric!D58</f>
        <v>44026</v>
      </c>
      <c r="C58" s="86">
        <f>Metric!E58</f>
        <v>514983</v>
      </c>
      <c r="D58" s="86">
        <f>Metric!F58</f>
        <v>-1305191</v>
      </c>
      <c r="E58" s="87">
        <f>Metric!G58</f>
        <v>192.02633504023407</v>
      </c>
      <c r="F58" s="88">
        <f>Metric!H58</f>
        <v>8.0305185317993164</v>
      </c>
      <c r="G58" s="19">
        <f>Metric!J58</f>
        <v>1886.4613292867984</v>
      </c>
      <c r="H58" s="5">
        <f>Metric!K58</f>
        <v>117</v>
      </c>
      <c r="I58" s="19">
        <f>Metric!L58</f>
        <v>55.392989583485118</v>
      </c>
      <c r="J58" s="5">
        <f>Metric!M58</f>
        <v>14</v>
      </c>
      <c r="K58" s="20">
        <f>Metric!N58</f>
        <v>10</v>
      </c>
      <c r="L58" s="21">
        <f>Metric!O58</f>
        <v>0</v>
      </c>
      <c r="M58" s="6">
        <f>Metric!P58</f>
        <v>280</v>
      </c>
    </row>
    <row r="59" spans="1:13" x14ac:dyDescent="0.2">
      <c r="A59" s="3" t="str">
        <f>Metric!A59</f>
        <v>2093*</v>
      </c>
      <c r="B59" s="95">
        <f>Metric!D59</f>
        <v>44057</v>
      </c>
      <c r="C59" s="86">
        <f>Metric!E59</f>
        <v>515010</v>
      </c>
      <c r="D59" s="86">
        <f>Metric!F59</f>
        <v>-1305192</v>
      </c>
      <c r="E59" s="87">
        <f>Metric!G59</f>
        <v>190.19751280175566</v>
      </c>
      <c r="F59" s="88">
        <f>Metric!H59</f>
        <v>8.0305185317993164</v>
      </c>
      <c r="G59" s="19">
        <f>Metric!J59</f>
        <v>1581.2639259921082</v>
      </c>
      <c r="H59" s="5">
        <f>Metric!K59</f>
        <v>81</v>
      </c>
      <c r="I59" s="19">
        <f>Metric!L59</f>
        <v>15.785553011696187</v>
      </c>
      <c r="J59" s="5">
        <f>Metric!M59</f>
        <v>4</v>
      </c>
      <c r="K59" s="20">
        <f>Metric!N59</f>
        <v>5</v>
      </c>
      <c r="L59" s="21">
        <f>Metric!O59</f>
        <v>0</v>
      </c>
      <c r="M59" s="6">
        <f>Metric!P59</f>
        <v>250</v>
      </c>
    </row>
    <row r="60" spans="1:13" x14ac:dyDescent="0.2">
      <c r="A60" s="3" t="str">
        <f>Metric!A60</f>
        <v>2095</v>
      </c>
      <c r="B60" s="95">
        <f>Metric!D60</f>
        <v>44016</v>
      </c>
      <c r="C60" s="86">
        <f>Metric!E60</f>
        <v>515980</v>
      </c>
      <c r="D60" s="86">
        <f>Metric!F60</f>
        <v>-1294685</v>
      </c>
      <c r="E60" s="87">
        <f>Metric!G60</f>
        <v>113.38697878566202</v>
      </c>
      <c r="F60" s="88">
        <f>Metric!H60</f>
        <v>7.9502134323120117</v>
      </c>
      <c r="G60" s="19">
        <f>Metric!J60</f>
        <v>389.61160992541295</v>
      </c>
      <c r="H60" s="5">
        <f>Metric!K60</f>
        <v>39</v>
      </c>
      <c r="I60" s="19">
        <f>Metric!L60</f>
        <v>193.96990945011487</v>
      </c>
      <c r="J60" s="5">
        <f>Metric!M60</f>
        <v>54</v>
      </c>
      <c r="K60" s="20">
        <f>Metric!N60</f>
        <v>0</v>
      </c>
      <c r="L60" s="21">
        <f>Metric!O60</f>
        <v>0</v>
      </c>
      <c r="M60" s="6">
        <f>Metric!P60</f>
        <v>89.1</v>
      </c>
    </row>
    <row r="61" spans="1:13" x14ac:dyDescent="0.2">
      <c r="A61" s="3" t="str">
        <f>Metric!A61</f>
        <v>2095*</v>
      </c>
      <c r="B61" s="95">
        <f>Metric!D61</f>
        <v>44035</v>
      </c>
      <c r="C61" s="86">
        <f>Metric!E61</f>
        <v>520000</v>
      </c>
      <c r="D61" s="86">
        <f>Metric!F61</f>
        <v>-1294711</v>
      </c>
      <c r="E61" s="87">
        <f>Metric!G61</f>
        <v>117.04462326261887</v>
      </c>
      <c r="F61" s="88">
        <f>Metric!H61</f>
        <v>7.6289925575256348</v>
      </c>
      <c r="G61" s="19">
        <f>Metric!J61</f>
        <v>105.88899439949596</v>
      </c>
      <c r="H61" s="5">
        <f>Metric!K61</f>
        <v>13</v>
      </c>
      <c r="I61" s="19">
        <f>Metric!L61</f>
        <v>72.105234776553203</v>
      </c>
      <c r="J61" s="5">
        <f>Metric!M61</f>
        <v>22</v>
      </c>
      <c r="K61" s="20">
        <f>Metric!N61</f>
        <v>0</v>
      </c>
      <c r="L61" s="21">
        <f>Metric!O61</f>
        <v>0</v>
      </c>
      <c r="M61" s="6">
        <f>Metric!P61</f>
        <v>99.75</v>
      </c>
    </row>
    <row r="62" spans="1:13" x14ac:dyDescent="0.2">
      <c r="A62" s="3" t="str">
        <f>Metric!A62</f>
        <v>2096*</v>
      </c>
      <c r="B62" s="95">
        <f>Metric!D62</f>
        <v>44030</v>
      </c>
      <c r="C62" s="86">
        <f>Metric!E62</f>
        <v>520003</v>
      </c>
      <c r="D62" s="86">
        <f>Metric!F62</f>
        <v>-1300305</v>
      </c>
      <c r="E62" s="87">
        <f>Metric!G62</f>
        <v>138.99049012435989</v>
      </c>
      <c r="F62" s="88">
        <f>Metric!H62</f>
        <v>7.7092976570129395</v>
      </c>
      <c r="G62" s="19">
        <f>Metric!J62</f>
        <v>353.61741150903407</v>
      </c>
      <c r="H62" s="5">
        <f>Metric!K62</f>
        <v>35</v>
      </c>
      <c r="I62" s="19">
        <f>Metric!L62</f>
        <v>188.6354243411175</v>
      </c>
      <c r="J62" s="5">
        <f>Metric!M62</f>
        <v>60</v>
      </c>
      <c r="K62" s="20">
        <f>Metric!N62</f>
        <v>0</v>
      </c>
      <c r="L62" s="21">
        <f>Metric!O62</f>
        <v>0</v>
      </c>
      <c r="M62" s="6">
        <f>Metric!P62</f>
        <v>57.6</v>
      </c>
    </row>
    <row r="63" spans="1:13" x14ac:dyDescent="0.2">
      <c r="A63" s="3" t="str">
        <f>Metric!A63</f>
        <v>2096</v>
      </c>
      <c r="B63" s="95">
        <f>Metric!D63</f>
        <v>44067</v>
      </c>
      <c r="C63" s="86">
        <f>Metric!E63</f>
        <v>520006</v>
      </c>
      <c r="D63" s="86">
        <f>Metric!F63</f>
        <v>-1300311</v>
      </c>
      <c r="E63" s="87">
        <f>Metric!G63</f>
        <v>140.81931236283833</v>
      </c>
      <c r="F63" s="88">
        <f>Metric!H63</f>
        <v>7.9502134323120117</v>
      </c>
      <c r="G63" s="19">
        <f>Metric!J63</f>
        <v>675.36797116573325</v>
      </c>
      <c r="H63" s="5">
        <f>Metric!K63</f>
        <v>76</v>
      </c>
      <c r="I63" s="19">
        <f>Metric!L63</f>
        <v>738.39271543323389</v>
      </c>
      <c r="J63" s="5">
        <f>Metric!M63</f>
        <v>211</v>
      </c>
      <c r="K63" s="20">
        <f>Metric!N63</f>
        <v>0</v>
      </c>
      <c r="L63" s="21">
        <f>Metric!O63</f>
        <v>0</v>
      </c>
      <c r="M63" s="6">
        <f>Metric!P63</f>
        <v>19.8</v>
      </c>
    </row>
    <row r="64" spans="1:13" x14ac:dyDescent="0.2">
      <c r="A64" s="3" t="str">
        <f>Metric!A64</f>
        <v>2097*</v>
      </c>
      <c r="B64" s="95">
        <f>Metric!D64</f>
        <v>44053</v>
      </c>
      <c r="C64" s="86">
        <f>Metric!E64</f>
        <v>520003</v>
      </c>
      <c r="D64" s="86">
        <f>Metric!F64</f>
        <v>-1301901</v>
      </c>
      <c r="E64" s="87">
        <f>Metric!G64</f>
        <v>354.79151426481343</v>
      </c>
      <c r="F64" s="88">
        <f>Metric!H64</f>
        <v>7.7896032333374023</v>
      </c>
      <c r="G64" s="19">
        <f>Metric!J64</f>
        <v>319.37531852455612</v>
      </c>
      <c r="H64" s="5">
        <f>Metric!K64</f>
        <v>21</v>
      </c>
      <c r="I64" s="19">
        <f>Metric!L64</f>
        <v>4.7895757550992082</v>
      </c>
      <c r="J64" s="5">
        <f>Metric!M64</f>
        <v>1</v>
      </c>
      <c r="K64" s="20">
        <f>Metric!N64</f>
        <v>94.228571428571428</v>
      </c>
      <c r="L64" s="21">
        <f>Metric!O64</f>
        <v>0</v>
      </c>
      <c r="M64" s="6">
        <f>Metric!P64</f>
        <v>5.5428571428571427</v>
      </c>
    </row>
    <row r="65" spans="1:13" x14ac:dyDescent="0.2">
      <c r="A65" s="3" t="str">
        <f>Metric!A65</f>
        <v>2097</v>
      </c>
      <c r="B65" s="95">
        <f>Metric!D65</f>
        <v>44069</v>
      </c>
      <c r="C65" s="86">
        <f>Metric!E65</f>
        <v>515999</v>
      </c>
      <c r="D65" s="86">
        <f>Metric!F65</f>
        <v>-1301894</v>
      </c>
      <c r="E65" s="87">
        <f>Metric!G65</f>
        <v>349.30504754937817</v>
      </c>
      <c r="F65" s="88">
        <f>Metric!H65</f>
        <v>6.88616943359375</v>
      </c>
      <c r="G65" s="19">
        <f>Metric!J65</f>
        <v>342.74542662559253</v>
      </c>
      <c r="H65" s="5">
        <f>Metric!K65</f>
        <v>24</v>
      </c>
      <c r="I65" s="19">
        <f>Metric!L65</f>
        <v>0</v>
      </c>
      <c r="J65" s="5">
        <f>Metric!M65</f>
        <v>0</v>
      </c>
      <c r="K65" s="20">
        <f>Metric!N65</f>
        <v>21.4375</v>
      </c>
      <c r="L65" s="21">
        <f>Metric!O65</f>
        <v>0</v>
      </c>
      <c r="M65" s="6">
        <f>Metric!P65</f>
        <v>8.5749999999999993</v>
      </c>
    </row>
    <row r="66" spans="1:13" x14ac:dyDescent="0.2">
      <c r="A66" s="3" t="str">
        <f>Metric!A66</f>
        <v>2098*</v>
      </c>
      <c r="B66" s="95">
        <f>Metric!D66</f>
        <v>44053</v>
      </c>
      <c r="C66" s="86">
        <f>Metric!E66</f>
        <v>515989</v>
      </c>
      <c r="D66" s="86">
        <f>Metric!F66</f>
        <v>-1303496</v>
      </c>
      <c r="E66" s="87">
        <f>Metric!G66</f>
        <v>259.69275786393564</v>
      </c>
      <c r="F66" s="88">
        <f>Metric!H66</f>
        <v>7.869908332824707</v>
      </c>
      <c r="G66" s="19">
        <f>Metric!J66</f>
        <v>498.82040489462366</v>
      </c>
      <c r="H66" s="5">
        <f>Metric!K66</f>
        <v>39</v>
      </c>
      <c r="I66" s="19">
        <f>Metric!L66</f>
        <v>8.3331647469060961</v>
      </c>
      <c r="J66" s="5">
        <f>Metric!M66</f>
        <v>2</v>
      </c>
      <c r="K66" s="20">
        <f>Metric!N66</f>
        <v>34.299999999999997</v>
      </c>
      <c r="L66" s="21">
        <f>Metric!O66</f>
        <v>0</v>
      </c>
      <c r="M66" s="6">
        <f>Metric!P66</f>
        <v>19.600000000000001</v>
      </c>
    </row>
    <row r="67" spans="1:13" x14ac:dyDescent="0.2">
      <c r="A67" s="3" t="str">
        <f>Metric!A67</f>
        <v>2098</v>
      </c>
      <c r="B67" s="95">
        <f>Metric!D67</f>
        <v>44069</v>
      </c>
      <c r="C67" s="86">
        <f>Metric!E67</f>
        <v>520013</v>
      </c>
      <c r="D67" s="86">
        <f>Metric!F67</f>
        <v>-1303477</v>
      </c>
      <c r="E67" s="87">
        <f>Metric!G67</f>
        <v>243.23335771762984</v>
      </c>
      <c r="F67" s="88">
        <f>Metric!H67</f>
        <v>7.869908332824707</v>
      </c>
      <c r="G67" s="19">
        <f>Metric!J67</f>
        <v>335.00645110120581</v>
      </c>
      <c r="H67" s="5">
        <f>Metric!K67</f>
        <v>33</v>
      </c>
      <c r="I67" s="19">
        <f>Metric!L67</f>
        <v>38.105856857119811</v>
      </c>
      <c r="J67" s="5">
        <f>Metric!M67</f>
        <v>10</v>
      </c>
      <c r="K67" s="20">
        <f>Metric!N67</f>
        <v>53.9</v>
      </c>
      <c r="L67" s="21">
        <f>Metric!O67</f>
        <v>0</v>
      </c>
      <c r="M67" s="6">
        <f>Metric!P67</f>
        <v>4.9000000000000004</v>
      </c>
    </row>
    <row r="68" spans="1:13" x14ac:dyDescent="0.2">
      <c r="A68" s="3" t="str">
        <f>Metric!A68</f>
        <v>2099</v>
      </c>
      <c r="B68" s="95">
        <f>Metric!D68</f>
        <v>44026</v>
      </c>
      <c r="C68" s="86">
        <f>Metric!E68</f>
        <v>520002</v>
      </c>
      <c r="D68" s="86">
        <f>Metric!F68</f>
        <v>-1305262</v>
      </c>
      <c r="E68" s="87">
        <f>Metric!G68</f>
        <v>157.2787125091441</v>
      </c>
      <c r="F68" s="88">
        <f>Metric!H68</f>
        <v>6.9564361572265625</v>
      </c>
      <c r="G68" s="19">
        <f>Metric!J68</f>
        <v>893.04038958701778</v>
      </c>
      <c r="H68" s="5">
        <f>Metric!K68</f>
        <v>91</v>
      </c>
      <c r="I68" s="19">
        <f>Metric!L68</f>
        <v>261.54313182174457</v>
      </c>
      <c r="J68" s="5">
        <f>Metric!M68</f>
        <v>69</v>
      </c>
      <c r="K68" s="20">
        <f>Metric!N68</f>
        <v>0</v>
      </c>
      <c r="L68" s="21">
        <f>Metric!O68</f>
        <v>0</v>
      </c>
      <c r="M68" s="6">
        <f>Metric!P68</f>
        <v>69.3</v>
      </c>
    </row>
    <row r="69" spans="1:13" x14ac:dyDescent="0.2">
      <c r="A69" s="3" t="str">
        <f>Metric!A69</f>
        <v>2099*</v>
      </c>
      <c r="B69" s="95">
        <f>Metric!D69</f>
        <v>44057</v>
      </c>
      <c r="C69" s="86">
        <f>Metric!E69</f>
        <v>515997</v>
      </c>
      <c r="D69" s="86">
        <f>Metric!F69</f>
        <v>-1305198</v>
      </c>
      <c r="E69" s="87">
        <f>Metric!G69</f>
        <v>190.19751280175566</v>
      </c>
      <c r="F69" s="88">
        <f>Metric!H69</f>
        <v>7.9502134323120117</v>
      </c>
      <c r="G69" s="19">
        <f>Metric!J69</f>
        <v>250.75068616288078</v>
      </c>
      <c r="H69" s="5">
        <f>Metric!K69</f>
        <v>28</v>
      </c>
      <c r="I69" s="19">
        <f>Metric!L69</f>
        <v>37.347507243603125</v>
      </c>
      <c r="J69" s="5">
        <f>Metric!M69</f>
        <v>9</v>
      </c>
      <c r="K69" s="20">
        <f>Metric!N69</f>
        <v>0</v>
      </c>
      <c r="L69" s="21">
        <f>Metric!O69</f>
        <v>0</v>
      </c>
      <c r="M69" s="6">
        <f>Metric!P69</f>
        <v>63.36</v>
      </c>
    </row>
    <row r="70" spans="1:13" x14ac:dyDescent="0.2">
      <c r="A70" s="3" t="str">
        <f>Metric!A70</f>
        <v>2100</v>
      </c>
      <c r="B70" s="95">
        <f>Metric!D70</f>
        <v>44015</v>
      </c>
      <c r="C70" s="86">
        <f>Metric!E70</f>
        <v>521017</v>
      </c>
      <c r="D70" s="86">
        <f>Metric!F70</f>
        <v>-1285674</v>
      </c>
      <c r="E70" s="87">
        <f>Metric!G70</f>
        <v>153.62106803218725</v>
      </c>
      <c r="F70" s="88">
        <f>Metric!H70</f>
        <v>7.9502134323120117</v>
      </c>
      <c r="G70" s="19">
        <f>Metric!J70</f>
        <v>438.68144225367553</v>
      </c>
      <c r="H70" s="5">
        <f>Metric!K70</f>
        <v>48</v>
      </c>
      <c r="I70" s="19">
        <f>Metric!L70</f>
        <v>157.35944123244795</v>
      </c>
      <c r="J70" s="5">
        <f>Metric!M70</f>
        <v>38</v>
      </c>
      <c r="K70" s="20">
        <f>Metric!N70</f>
        <v>0</v>
      </c>
      <c r="L70" s="21">
        <f>Metric!O70</f>
        <v>0</v>
      </c>
      <c r="M70" s="6">
        <f>Metric!P70</f>
        <v>34.65</v>
      </c>
    </row>
    <row r="71" spans="1:13" x14ac:dyDescent="0.2">
      <c r="A71" s="3" t="str">
        <f>Metric!A71</f>
        <v>2100*</v>
      </c>
      <c r="B71" s="95">
        <f>Metric!D71</f>
        <v>44048</v>
      </c>
      <c r="C71" s="86">
        <f>Metric!E71</f>
        <v>520998</v>
      </c>
      <c r="D71" s="86">
        <f>Metric!F71</f>
        <v>-1285730</v>
      </c>
      <c r="E71" s="87">
        <f>Metric!G71</f>
        <v>166.4228237015362</v>
      </c>
      <c r="F71" s="88">
        <f>Metric!H71</f>
        <v>7.7896032333374023</v>
      </c>
      <c r="G71" s="19">
        <f>Metric!J71</f>
        <v>1225.921429685767</v>
      </c>
      <c r="H71" s="5">
        <f>Metric!K71</f>
        <v>119</v>
      </c>
      <c r="I71" s="19">
        <f>Metric!L71</f>
        <v>203.35288018295105</v>
      </c>
      <c r="J71" s="5">
        <f>Metric!M71</f>
        <v>48</v>
      </c>
      <c r="K71" s="20">
        <f>Metric!N71</f>
        <v>0</v>
      </c>
      <c r="L71" s="21">
        <f>Metric!O71</f>
        <v>0</v>
      </c>
      <c r="M71" s="6">
        <f>Metric!P71</f>
        <v>14.55</v>
      </c>
    </row>
    <row r="72" spans="1:13" x14ac:dyDescent="0.2">
      <c r="A72" s="3" t="str">
        <f>Metric!A72</f>
        <v>2101*</v>
      </c>
      <c r="B72" s="95">
        <f>Metric!D72</f>
        <v>44038</v>
      </c>
      <c r="C72" s="86">
        <f>Metric!E72</f>
        <v>520998</v>
      </c>
      <c r="D72" s="86">
        <f>Metric!F72</f>
        <v>-1291403</v>
      </c>
      <c r="E72" s="87">
        <f>Metric!G72</f>
        <v>171.90929041697146</v>
      </c>
      <c r="F72" s="88">
        <f>Metric!H72</f>
        <v>8.1108236312866211</v>
      </c>
      <c r="G72" s="19">
        <f>Metric!J72</f>
        <v>79.274029230635463</v>
      </c>
      <c r="H72" s="5">
        <f>Metric!K72</f>
        <v>7</v>
      </c>
      <c r="I72" s="19">
        <f>Metric!L72</f>
        <v>43.41321059121772</v>
      </c>
      <c r="J72" s="5">
        <f>Metric!M72</f>
        <v>11</v>
      </c>
      <c r="K72" s="20">
        <f>Metric!N72</f>
        <v>25.25</v>
      </c>
      <c r="L72" s="21">
        <f>Metric!O72</f>
        <v>0</v>
      </c>
      <c r="M72" s="6">
        <f>Metric!P72</f>
        <v>10.1</v>
      </c>
    </row>
    <row r="73" spans="1:13" x14ac:dyDescent="0.2">
      <c r="A73" s="3" t="str">
        <f>Metric!A73</f>
        <v>2101</v>
      </c>
      <c r="B73" s="95">
        <f>Metric!D73</f>
        <v>44068</v>
      </c>
      <c r="C73" s="86">
        <f>Metric!E73</f>
        <v>520996</v>
      </c>
      <c r="D73" s="86">
        <f>Metric!F73</f>
        <v>-1291389</v>
      </c>
      <c r="E73" s="87">
        <f>Metric!G73</f>
        <v>170.08046817849305</v>
      </c>
      <c r="F73" s="88">
        <f>Metric!H73</f>
        <v>8.0305185317993164</v>
      </c>
      <c r="G73" s="19">
        <f>Metric!J73</f>
        <v>104.24714478446965</v>
      </c>
      <c r="H73" s="5">
        <f>Metric!K73</f>
        <v>12</v>
      </c>
      <c r="I73" s="19">
        <f>Metric!L73</f>
        <v>20.104559899216966</v>
      </c>
      <c r="J73" s="5">
        <f>Metric!M73</f>
        <v>5</v>
      </c>
      <c r="K73" s="20">
        <f>Metric!N73</f>
        <v>10</v>
      </c>
      <c r="L73" s="21">
        <f>Metric!O73</f>
        <v>0</v>
      </c>
      <c r="M73" s="6">
        <f>Metric!P73</f>
        <v>20</v>
      </c>
    </row>
    <row r="74" spans="1:13" x14ac:dyDescent="0.2">
      <c r="A74" s="3" t="str">
        <f>Metric!A74</f>
        <v>2103*</v>
      </c>
      <c r="B74" s="95">
        <f>Metric!D74</f>
        <v>44034</v>
      </c>
      <c r="C74" s="86">
        <f>Metric!E74</f>
        <v>520968</v>
      </c>
      <c r="D74" s="86">
        <f>Metric!F74</f>
        <v>-1294595</v>
      </c>
      <c r="E74" s="87">
        <f>Metric!G74</f>
        <v>201.17044623262618</v>
      </c>
      <c r="F74" s="88">
        <f>Metric!H74</f>
        <v>7.9502134323120117</v>
      </c>
      <c r="G74" s="19">
        <f>Metric!J74</f>
        <v>230.75202514163558</v>
      </c>
      <c r="H74" s="5">
        <f>Metric!K74</f>
        <v>29</v>
      </c>
      <c r="I74" s="19">
        <f>Metric!L74</f>
        <v>17.387830270603168</v>
      </c>
      <c r="J74" s="5">
        <f>Metric!M74</f>
        <v>5</v>
      </c>
      <c r="K74" s="20">
        <f>Metric!N74</f>
        <v>0</v>
      </c>
      <c r="L74" s="21">
        <f>Metric!O74</f>
        <v>0</v>
      </c>
      <c r="M74" s="6">
        <f>Metric!P74</f>
        <v>0</v>
      </c>
    </row>
    <row r="75" spans="1:13" x14ac:dyDescent="0.2">
      <c r="A75" s="3" t="str">
        <f>Metric!A75</f>
        <v>2103</v>
      </c>
      <c r="B75" s="95">
        <f>Metric!D75</f>
        <v>44068</v>
      </c>
      <c r="C75" s="86">
        <f>Metric!E75</f>
        <v>521007</v>
      </c>
      <c r="D75" s="86">
        <f>Metric!F75</f>
        <v>-1294573</v>
      </c>
      <c r="E75" s="87">
        <f>Metric!G75</f>
        <v>206.65691294806143</v>
      </c>
      <c r="F75" s="88">
        <f>Metric!H75</f>
        <v>7.869908332824707</v>
      </c>
      <c r="G75" s="19">
        <f>Metric!J75</f>
        <v>276.85754712405759</v>
      </c>
      <c r="H75" s="5">
        <f>Metric!K75</f>
        <v>27</v>
      </c>
      <c r="I75" s="19">
        <f>Metric!L75</f>
        <v>16.666331224129468</v>
      </c>
      <c r="J75" s="5">
        <f>Metric!M75</f>
        <v>4</v>
      </c>
      <c r="K75" s="20">
        <f>Metric!N75</f>
        <v>24.5</v>
      </c>
      <c r="L75" s="21">
        <f>Metric!O75</f>
        <v>0</v>
      </c>
      <c r="M75" s="6">
        <f>Metric!P75</f>
        <v>68.599999999999994</v>
      </c>
    </row>
    <row r="76" spans="1:13" x14ac:dyDescent="0.2">
      <c r="A76" s="3" t="str">
        <f>Metric!A76</f>
        <v>2104</v>
      </c>
      <c r="B76" s="95">
        <f>Metric!D76</f>
        <v>44024</v>
      </c>
      <c r="C76" s="86">
        <f>Metric!E76</f>
        <v>520996</v>
      </c>
      <c r="D76" s="86">
        <f>Metric!F76</f>
        <v>-1300259</v>
      </c>
      <c r="E76" s="87">
        <f>Metric!G76</f>
        <v>170.08046817849305</v>
      </c>
      <c r="F76" s="88">
        <f>Metric!H76</f>
        <v>7.9502134323120117</v>
      </c>
      <c r="G76" s="19">
        <f>Metric!J76</f>
        <v>599.11596182275264</v>
      </c>
      <c r="H76" s="5">
        <f>Metric!K76</f>
        <v>77</v>
      </c>
      <c r="I76" s="19">
        <f>Metric!L76</f>
        <v>236.04996594974796</v>
      </c>
      <c r="J76" s="5">
        <f>Metric!M76</f>
        <v>60</v>
      </c>
      <c r="K76" s="20">
        <f>Metric!N76</f>
        <v>4.95</v>
      </c>
      <c r="L76" s="21">
        <f>Metric!O76</f>
        <v>0</v>
      </c>
      <c r="M76" s="6">
        <f>Metric!P76</f>
        <v>4.95</v>
      </c>
    </row>
    <row r="77" spans="1:13" x14ac:dyDescent="0.2">
      <c r="A77" s="3" t="str">
        <f>Metric!A77</f>
        <v>2104*</v>
      </c>
      <c r="B77" s="95">
        <f>Metric!D77</f>
        <v>44030</v>
      </c>
      <c r="C77" s="86">
        <f>Metric!E77</f>
        <v>521000</v>
      </c>
      <c r="D77" s="86">
        <f>Metric!F77</f>
        <v>-1300283</v>
      </c>
      <c r="E77" s="87">
        <f>Metric!G77</f>
        <v>170.08046817849305</v>
      </c>
      <c r="F77" s="88">
        <f>Metric!H77</f>
        <v>7.8699078559875488</v>
      </c>
      <c r="G77" s="19">
        <f>Metric!J77</f>
        <v>327.98438063092306</v>
      </c>
      <c r="H77" s="5">
        <f>Metric!K77</f>
        <v>42</v>
      </c>
      <c r="I77" s="19">
        <f>Metric!L77</f>
        <v>178.54004737909693</v>
      </c>
      <c r="J77" s="5">
        <f>Metric!M77</f>
        <v>49</v>
      </c>
      <c r="K77" s="20">
        <f>Metric!N77</f>
        <v>0</v>
      </c>
      <c r="L77" s="21">
        <f>Metric!O77</f>
        <v>4.9000000000000004</v>
      </c>
      <c r="M77" s="6">
        <f>Metric!P77</f>
        <v>0</v>
      </c>
    </row>
    <row r="78" spans="1:13" x14ac:dyDescent="0.2">
      <c r="A78" s="3" t="str">
        <f>Metric!A78</f>
        <v>2105</v>
      </c>
      <c r="B78" s="95">
        <f>Metric!D78</f>
        <v>44024</v>
      </c>
      <c r="C78" s="86">
        <f>Metric!E78</f>
        <v>521005</v>
      </c>
      <c r="D78" s="86">
        <f>Metric!F78</f>
        <v>-1301884</v>
      </c>
      <c r="E78" s="87">
        <f>Metric!G78</f>
        <v>405.99853694220917</v>
      </c>
      <c r="F78" s="88">
        <f>Metric!H78</f>
        <v>7.9502134323120117</v>
      </c>
      <c r="G78" s="19">
        <f>Metric!J78</f>
        <v>19.032325540745621</v>
      </c>
      <c r="H78" s="5">
        <f>Metric!K78</f>
        <v>1</v>
      </c>
      <c r="I78" s="19">
        <f>Metric!L78</f>
        <v>0</v>
      </c>
      <c r="J78" s="5">
        <f>Metric!M78</f>
        <v>0</v>
      </c>
      <c r="K78" s="20">
        <f>Metric!N78</f>
        <v>9.9</v>
      </c>
      <c r="L78" s="21">
        <f>Metric!O78</f>
        <v>0</v>
      </c>
      <c r="M78" s="6">
        <f>Metric!P78</f>
        <v>4.95</v>
      </c>
    </row>
    <row r="79" spans="1:13" x14ac:dyDescent="0.2">
      <c r="A79" s="3" t="str">
        <f>Metric!A79</f>
        <v>2105*</v>
      </c>
      <c r="B79" s="95">
        <f>Metric!D79</f>
        <v>44061</v>
      </c>
      <c r="C79" s="86">
        <f>Metric!E79</f>
        <v>521000</v>
      </c>
      <c r="D79" s="86">
        <f>Metric!F79</f>
        <v>-1301902</v>
      </c>
      <c r="E79" s="87">
        <f>Metric!G79</f>
        <v>402.34089246525235</v>
      </c>
      <c r="F79" s="88">
        <f>Metric!H79</f>
        <v>8.0305185317993164</v>
      </c>
      <c r="G79" s="19">
        <f>Metric!J79</f>
        <v>42.329395219213069</v>
      </c>
      <c r="H79" s="5">
        <f>Metric!K79</f>
        <v>4</v>
      </c>
      <c r="I79" s="19">
        <f>Metric!L79</f>
        <v>0</v>
      </c>
      <c r="J79" s="5">
        <f>Metric!M79</f>
        <v>0</v>
      </c>
      <c r="K79" s="20">
        <f>Metric!N79</f>
        <v>115</v>
      </c>
      <c r="L79" s="21">
        <f>Metric!O79</f>
        <v>0</v>
      </c>
      <c r="M79" s="6">
        <f>Metric!P79</f>
        <v>0</v>
      </c>
    </row>
    <row r="80" spans="1:13" x14ac:dyDescent="0.2">
      <c r="A80" s="3" t="str">
        <f>Metric!A80</f>
        <v>2106</v>
      </c>
      <c r="B80" s="95">
        <f>Metric!D80</f>
        <v>44023</v>
      </c>
      <c r="C80" s="86">
        <f>Metric!E80</f>
        <v>520984</v>
      </c>
      <c r="D80" s="86">
        <f>Metric!F80</f>
        <v>-1303508</v>
      </c>
      <c r="E80" s="87">
        <f>Metric!G80</f>
        <v>193.85515727871251</v>
      </c>
      <c r="F80" s="88">
        <f>Metric!H80</f>
        <v>7.9502134323120117</v>
      </c>
      <c r="G80" s="19">
        <f>Metric!J80</f>
        <v>638.20335845828288</v>
      </c>
      <c r="H80" s="5">
        <f>Metric!K80</f>
        <v>65</v>
      </c>
      <c r="I80" s="19">
        <f>Metric!L80</f>
        <v>86.966120078091294</v>
      </c>
      <c r="J80" s="5">
        <f>Metric!M80</f>
        <v>21</v>
      </c>
      <c r="K80" s="20">
        <f>Metric!N80</f>
        <v>0</v>
      </c>
      <c r="L80" s="21">
        <f>Metric!O80</f>
        <v>0</v>
      </c>
      <c r="M80" s="6">
        <f>Metric!P80</f>
        <v>14.85</v>
      </c>
    </row>
    <row r="81" spans="1:13" x14ac:dyDescent="0.2">
      <c r="A81" s="3" t="str">
        <f>Metric!A81</f>
        <v>2106*</v>
      </c>
      <c r="B81" s="95">
        <f>Metric!D81</f>
        <v>44061</v>
      </c>
      <c r="C81" s="86">
        <f>Metric!E81</f>
        <v>520951</v>
      </c>
      <c r="D81" s="86">
        <f>Metric!F81</f>
        <v>-1303505</v>
      </c>
      <c r="E81" s="87">
        <f>Metric!G81</f>
        <v>193.85515727871251</v>
      </c>
      <c r="F81" s="88">
        <f>Metric!H81</f>
        <v>8.1108236312866211</v>
      </c>
      <c r="G81" s="19">
        <f>Metric!J81</f>
        <v>165.83258345609144</v>
      </c>
      <c r="H81" s="5">
        <f>Metric!K81</f>
        <v>11</v>
      </c>
      <c r="I81" s="19">
        <f>Metric!L81</f>
        <v>9.3902034590530032</v>
      </c>
      <c r="J81" s="5">
        <f>Metric!M81</f>
        <v>2</v>
      </c>
      <c r="K81" s="20">
        <f>Metric!N81</f>
        <v>30.3</v>
      </c>
      <c r="L81" s="21">
        <f>Metric!O81</f>
        <v>0</v>
      </c>
      <c r="M81" s="6">
        <f>Metric!P81</f>
        <v>20.2</v>
      </c>
    </row>
    <row r="82" spans="1:13" x14ac:dyDescent="0.2">
      <c r="A82" s="3" t="str">
        <f>Metric!A82</f>
        <v>2107</v>
      </c>
      <c r="B82" s="95">
        <f>Metric!D82</f>
        <v>44023</v>
      </c>
      <c r="C82" s="86">
        <f>Metric!E82</f>
        <v>521007</v>
      </c>
      <c r="D82" s="86">
        <f>Metric!F82</f>
        <v>-1305273</v>
      </c>
      <c r="E82" s="87">
        <f>Metric!G82</f>
        <v>221.28749085588879</v>
      </c>
      <c r="F82" s="88">
        <f>Metric!H82</f>
        <v>7.9502134323120117</v>
      </c>
      <c r="G82" s="19">
        <f>Metric!J82</f>
        <v>392.5965318106542</v>
      </c>
      <c r="H82" s="5">
        <f>Metric!K82</f>
        <v>37</v>
      </c>
      <c r="I82" s="19">
        <f>Metric!L82</f>
        <v>45.839658732849031</v>
      </c>
      <c r="J82" s="5">
        <f>Metric!M82</f>
        <v>12</v>
      </c>
      <c r="K82" s="20">
        <f>Metric!N82</f>
        <v>4.95</v>
      </c>
      <c r="L82" s="21">
        <f>Metric!O82</f>
        <v>0</v>
      </c>
      <c r="M82" s="6">
        <f>Metric!P82</f>
        <v>24.75</v>
      </c>
    </row>
    <row r="83" spans="1:13" x14ac:dyDescent="0.2">
      <c r="A83" s="3" t="str">
        <f>Metric!A83</f>
        <v>2107*</v>
      </c>
      <c r="B83" s="95">
        <f>Metric!D83</f>
        <v>44058</v>
      </c>
      <c r="C83" s="86">
        <f>Metric!E83</f>
        <v>521016</v>
      </c>
      <c r="D83" s="86">
        <f>Metric!F83</f>
        <v>-1305201</v>
      </c>
      <c r="E83" s="87">
        <f>Metric!G83</f>
        <v>221.28749085588879</v>
      </c>
      <c r="F83" s="88">
        <f>Metric!H83</f>
        <v>8.0305185317993164</v>
      </c>
      <c r="G83" s="19">
        <f>Metric!J83</f>
        <v>384.97712813136019</v>
      </c>
      <c r="H83" s="5">
        <f>Metric!K83</f>
        <v>30</v>
      </c>
      <c r="I83" s="19">
        <f>Metric!L83</f>
        <v>4.600628136533115</v>
      </c>
      <c r="J83" s="5">
        <f>Metric!M83</f>
        <v>1</v>
      </c>
      <c r="K83" s="20">
        <f>Metric!N83</f>
        <v>5</v>
      </c>
      <c r="L83" s="21">
        <f>Metric!O83</f>
        <v>0</v>
      </c>
      <c r="M83" s="6">
        <f>Metric!P83</f>
        <v>25</v>
      </c>
    </row>
    <row r="84" spans="1:13" x14ac:dyDescent="0.2">
      <c r="A84" s="3" t="str">
        <f>Metric!A84</f>
        <v>2108</v>
      </c>
      <c r="B84" s="95">
        <f>Metric!D84</f>
        <v>44013</v>
      </c>
      <c r="C84" s="86">
        <f>Metric!E84</f>
        <v>521976</v>
      </c>
      <c r="D84" s="86">
        <f>Metric!F84</f>
        <v>-1291273</v>
      </c>
      <c r="E84" s="87">
        <f>Metric!G84</f>
        <v>148.134601316752</v>
      </c>
      <c r="F84" s="88">
        <f>Metric!H84</f>
        <v>8.0305185317993164</v>
      </c>
      <c r="G84" s="19">
        <f>Metric!J84</f>
        <v>794.39896060531089</v>
      </c>
      <c r="H84" s="5">
        <f>Metric!K84</f>
        <v>86</v>
      </c>
      <c r="I84" s="19">
        <f>Metric!L84</f>
        <v>86.169682720678736</v>
      </c>
      <c r="J84" s="5">
        <f>Metric!M84</f>
        <v>21</v>
      </c>
      <c r="K84" s="20">
        <f>Metric!N84</f>
        <v>0</v>
      </c>
      <c r="L84" s="21">
        <f>Metric!O84</f>
        <v>25</v>
      </c>
      <c r="M84" s="6">
        <f>Metric!P84</f>
        <v>25</v>
      </c>
    </row>
    <row r="85" spans="1:13" x14ac:dyDescent="0.2">
      <c r="A85" s="3" t="str">
        <f>Metric!A85</f>
        <v>2108*</v>
      </c>
      <c r="B85" s="95">
        <f>Metric!D85</f>
        <v>44048</v>
      </c>
      <c r="C85" s="86">
        <f>Metric!E85</f>
        <v>521997</v>
      </c>
      <c r="D85" s="86">
        <f>Metric!F85</f>
        <v>-1291294</v>
      </c>
      <c r="E85" s="87">
        <f>Metric!G85</f>
        <v>137.16166788588149</v>
      </c>
      <c r="F85" s="88">
        <f>Metric!H85</f>
        <v>8.1108236312866211</v>
      </c>
      <c r="G85" s="19">
        <f>Metric!J85</f>
        <v>1696.3035025929034</v>
      </c>
      <c r="H85" s="5">
        <f>Metric!K85</f>
        <v>198</v>
      </c>
      <c r="I85" s="19">
        <f>Metric!L85</f>
        <v>271.25580412976217</v>
      </c>
      <c r="J85" s="5">
        <f>Metric!M85</f>
        <v>71</v>
      </c>
      <c r="K85" s="20">
        <f>Metric!N85</f>
        <v>0</v>
      </c>
      <c r="L85" s="21">
        <f>Metric!O85</f>
        <v>5.05</v>
      </c>
      <c r="M85" s="6">
        <f>Metric!P85</f>
        <v>30.3</v>
      </c>
    </row>
    <row r="86" spans="1:13" x14ac:dyDescent="0.2">
      <c r="A86" s="3" t="str">
        <f>Metric!A86</f>
        <v>2109</v>
      </c>
      <c r="B86" s="95">
        <f>Metric!D86</f>
        <v>44014</v>
      </c>
      <c r="C86" s="86">
        <f>Metric!E86</f>
        <v>522006</v>
      </c>
      <c r="D86" s="86">
        <f>Metric!F86</f>
        <v>-1292753</v>
      </c>
      <c r="E86" s="87">
        <f>Metric!G86</f>
        <v>146.30577907827359</v>
      </c>
      <c r="F86" s="88">
        <f>Metric!H86</f>
        <v>7.9502134323120117</v>
      </c>
      <c r="G86" s="19">
        <f>Metric!J86</f>
        <v>880.25032723848926</v>
      </c>
      <c r="H86" s="5">
        <f>Metric!K86</f>
        <v>89</v>
      </c>
      <c r="I86" s="19">
        <f>Metric!L86</f>
        <v>89.68833827310695</v>
      </c>
      <c r="J86" s="5">
        <f>Metric!M86</f>
        <v>22</v>
      </c>
      <c r="K86" s="20">
        <f>Metric!N86</f>
        <v>0</v>
      </c>
      <c r="L86" s="21">
        <f>Metric!O86</f>
        <v>19.8</v>
      </c>
      <c r="M86" s="6">
        <f>Metric!P86</f>
        <v>19.8</v>
      </c>
    </row>
    <row r="87" spans="1:13" x14ac:dyDescent="0.2">
      <c r="A87" s="3" t="str">
        <f>Metric!A87</f>
        <v>2109*</v>
      </c>
      <c r="B87" s="95">
        <f>Metric!D87</f>
        <v>44038</v>
      </c>
      <c r="C87" s="86">
        <f>Metric!E87</f>
        <v>521983</v>
      </c>
      <c r="D87" s="86">
        <f>Metric!F87</f>
        <v>-1292772</v>
      </c>
      <c r="E87" s="87">
        <f>Metric!G87</f>
        <v>153.62106803218725</v>
      </c>
      <c r="F87" s="88">
        <f>Metric!H87</f>
        <v>7.9502134323120117</v>
      </c>
      <c r="G87" s="19">
        <f>Metric!J87</f>
        <v>862.54821251964051</v>
      </c>
      <c r="H87" s="5">
        <f>Metric!K87</f>
        <v>81</v>
      </c>
      <c r="I87" s="19">
        <f>Metric!L87</f>
        <v>112.3782240463066</v>
      </c>
      <c r="J87" s="5">
        <f>Metric!M87</f>
        <v>31</v>
      </c>
      <c r="K87" s="20">
        <f>Metric!N87</f>
        <v>0</v>
      </c>
      <c r="L87" s="21">
        <f>Metric!O87</f>
        <v>0</v>
      </c>
      <c r="M87" s="6">
        <f>Metric!P87</f>
        <v>0</v>
      </c>
    </row>
    <row r="88" spans="1:13" x14ac:dyDescent="0.2">
      <c r="A88" s="3" t="str">
        <f>Metric!A88</f>
        <v>2110*</v>
      </c>
      <c r="B88" s="95">
        <f>Metric!D88</f>
        <v>44034</v>
      </c>
      <c r="C88" s="86">
        <f>Metric!E88</f>
        <v>521984</v>
      </c>
      <c r="D88" s="86">
        <f>Metric!F88</f>
        <v>-1294850</v>
      </c>
      <c r="E88" s="87">
        <f>Metric!G88</f>
        <v>204.82809070958302</v>
      </c>
      <c r="F88" s="88">
        <f>Metric!H88</f>
        <v>7.5486874580383301</v>
      </c>
      <c r="G88" s="19">
        <f>Metric!J88</f>
        <v>431.2346827109867</v>
      </c>
      <c r="H88" s="5">
        <f>Metric!K88</f>
        <v>51</v>
      </c>
      <c r="I88" s="19">
        <f>Metric!L88</f>
        <v>36.983247771770387</v>
      </c>
      <c r="J88" s="5">
        <f>Metric!M88</f>
        <v>9</v>
      </c>
      <c r="K88" s="20">
        <f>Metric!N88</f>
        <v>9.4</v>
      </c>
      <c r="L88" s="21">
        <f>Metric!O88</f>
        <v>14.1</v>
      </c>
      <c r="M88" s="6">
        <f>Metric!P88</f>
        <v>9.4</v>
      </c>
    </row>
    <row r="89" spans="1:13" x14ac:dyDescent="0.2">
      <c r="A89" s="3" t="str">
        <f>Metric!A89</f>
        <v>2110</v>
      </c>
      <c r="B89" s="95">
        <f>Metric!D89</f>
        <v>44081</v>
      </c>
      <c r="C89" s="86">
        <f>Metric!E89</f>
        <v>522011</v>
      </c>
      <c r="D89" s="86">
        <f>Metric!F89</f>
        <v>-1294918</v>
      </c>
      <c r="E89" s="87">
        <f>Metric!G89</f>
        <v>202.99926847110459</v>
      </c>
      <c r="F89" s="88">
        <f>Metric!H89</f>
        <v>7.7896027565002441</v>
      </c>
      <c r="G89" s="19">
        <f>Metric!J89</f>
        <v>517.32018203551695</v>
      </c>
      <c r="H89" s="5">
        <f>Metric!K89</f>
        <v>69</v>
      </c>
      <c r="I89" s="19">
        <f>Metric!L89</f>
        <v>132.62335146045234</v>
      </c>
      <c r="J89" s="5">
        <f>Metric!M89</f>
        <v>33</v>
      </c>
      <c r="K89" s="20">
        <f>Metric!N89</f>
        <v>0</v>
      </c>
      <c r="L89" s="21">
        <f>Metric!O89</f>
        <v>0</v>
      </c>
      <c r="M89" s="6">
        <f>Metric!P89</f>
        <v>14.55</v>
      </c>
    </row>
    <row r="90" spans="1:13" x14ac:dyDescent="0.2">
      <c r="A90" s="3" t="str">
        <f>Metric!A90</f>
        <v>2111</v>
      </c>
      <c r="B90" s="95">
        <f>Metric!D90</f>
        <v>44025</v>
      </c>
      <c r="C90" s="86">
        <f>Metric!E90</f>
        <v>522005</v>
      </c>
      <c r="D90" s="86">
        <f>Metric!F90</f>
        <v>-1300248</v>
      </c>
      <c r="E90" s="87">
        <f>Metric!G90</f>
        <v>219.45866861741038</v>
      </c>
      <c r="F90" s="88">
        <f>Metric!H90</f>
        <v>7.9502134323120117</v>
      </c>
      <c r="G90" s="19">
        <f>Metric!J90</f>
        <v>302.78542406612712</v>
      </c>
      <c r="H90" s="5">
        <f>Metric!K90</f>
        <v>27</v>
      </c>
      <c r="I90" s="19">
        <f>Metric!L90</f>
        <v>35.389255271984496</v>
      </c>
      <c r="J90" s="5">
        <f>Metric!M90</f>
        <v>9</v>
      </c>
      <c r="K90" s="20">
        <f>Metric!N90</f>
        <v>9.9</v>
      </c>
      <c r="L90" s="21">
        <f>Metric!O90</f>
        <v>0</v>
      </c>
      <c r="M90" s="6">
        <f>Metric!P90</f>
        <v>29.7</v>
      </c>
    </row>
    <row r="91" spans="1:13" x14ac:dyDescent="0.2">
      <c r="A91" s="3" t="str">
        <f>Metric!A91</f>
        <v>2111*</v>
      </c>
      <c r="B91" s="95">
        <f>Metric!D91</f>
        <v>44031</v>
      </c>
      <c r="C91" s="86">
        <f>Metric!E91</f>
        <v>521995</v>
      </c>
      <c r="D91" s="86">
        <f>Metric!F91</f>
        <v>-1300272</v>
      </c>
      <c r="E91" s="87">
        <f>Metric!G91</f>
        <v>223.11631309436723</v>
      </c>
      <c r="F91" s="88">
        <f>Metric!H91</f>
        <v>7.869908332824707</v>
      </c>
      <c r="G91" s="19">
        <f>Metric!J91</f>
        <v>410.43006758730684</v>
      </c>
      <c r="H91" s="5">
        <f>Metric!K91</f>
        <v>41</v>
      </c>
      <c r="I91" s="19">
        <f>Metric!L91</f>
        <v>16.742337140828081</v>
      </c>
      <c r="J91" s="5">
        <f>Metric!M91</f>
        <v>5</v>
      </c>
      <c r="K91" s="20">
        <f>Metric!N91</f>
        <v>14.7</v>
      </c>
      <c r="L91" s="21">
        <f>Metric!O91</f>
        <v>4.9000000000000004</v>
      </c>
      <c r="M91" s="6">
        <f>Metric!P91</f>
        <v>14.7</v>
      </c>
    </row>
    <row r="92" spans="1:13" x14ac:dyDescent="0.2">
      <c r="A92" s="3" t="str">
        <f>Metric!A92</f>
        <v>2112*</v>
      </c>
      <c r="B92" s="95">
        <f>Metric!D92</f>
        <v>44031</v>
      </c>
      <c r="C92" s="86">
        <f>Metric!E92</f>
        <v>521999</v>
      </c>
      <c r="D92" s="86">
        <f>Metric!F92</f>
        <v>-1301917</v>
      </c>
      <c r="E92" s="87">
        <f>Metric!G92</f>
        <v>351.13386978785661</v>
      </c>
      <c r="F92" s="88">
        <f>Metric!H92</f>
        <v>6.9132723808288574</v>
      </c>
      <c r="G92" s="19">
        <f>Metric!J92</f>
        <v>189.57321477750247</v>
      </c>
      <c r="H92" s="5">
        <f>Metric!K92</f>
        <v>10</v>
      </c>
      <c r="I92" s="19">
        <f>Metric!L92</f>
        <v>0</v>
      </c>
      <c r="J92" s="5">
        <f>Metric!M92</f>
        <v>0</v>
      </c>
      <c r="K92" s="20">
        <f>Metric!N92</f>
        <v>64.565624132752419</v>
      </c>
      <c r="L92" s="21">
        <f>Metric!O92</f>
        <v>0</v>
      </c>
      <c r="M92" s="6">
        <f>Metric!P92</f>
        <v>12.913124826550483</v>
      </c>
    </row>
    <row r="93" spans="1:13" x14ac:dyDescent="0.2">
      <c r="A93" s="3" t="str">
        <f>Metric!A93</f>
        <v>2112</v>
      </c>
      <c r="B93" s="95">
        <f>Metric!D93</f>
        <v>44072</v>
      </c>
      <c r="C93" s="86">
        <f>Metric!E93</f>
        <v>522000</v>
      </c>
      <c r="D93" s="86">
        <f>Metric!F93</f>
        <v>-1301858</v>
      </c>
      <c r="E93" s="87">
        <f>Metric!G93</f>
        <v>360.27798098024869</v>
      </c>
      <c r="F93" s="88">
        <f>Metric!H93</f>
        <v>7.7896032333374023</v>
      </c>
      <c r="G93" s="19">
        <f>Metric!J93</f>
        <v>53.667368387822144</v>
      </c>
      <c r="H93" s="5">
        <f>Metric!K93</f>
        <v>7</v>
      </c>
      <c r="I93" s="19">
        <f>Metric!L93</f>
        <v>9.5791515101984164</v>
      </c>
      <c r="J93" s="5">
        <f>Metric!M93</f>
        <v>2</v>
      </c>
      <c r="K93" s="20">
        <f>Metric!N93</f>
        <v>82.45</v>
      </c>
      <c r="L93" s="21">
        <f>Metric!O93</f>
        <v>0</v>
      </c>
      <c r="M93" s="6">
        <f>Metric!P93</f>
        <v>29.1</v>
      </c>
    </row>
    <row r="94" spans="1:13" x14ac:dyDescent="0.2">
      <c r="A94" s="3" t="str">
        <f>Metric!A94</f>
        <v>2113*</v>
      </c>
      <c r="B94" s="95">
        <f>Metric!D94</f>
        <v>44060</v>
      </c>
      <c r="C94" s="86">
        <f>Metric!E94</f>
        <v>522019</v>
      </c>
      <c r="D94" s="86">
        <f>Metric!F94</f>
        <v>-1303499</v>
      </c>
      <c r="E94" s="87">
        <f>Metric!G94</f>
        <v>166.4228237015362</v>
      </c>
      <c r="F94" s="88">
        <f>Metric!H94</f>
        <v>8.0305185317993164</v>
      </c>
      <c r="G94" s="19">
        <f>Metric!J94</f>
        <v>232.47792664869741</v>
      </c>
      <c r="H94" s="5">
        <f>Metric!K94</f>
        <v>15</v>
      </c>
      <c r="I94" s="19">
        <f>Metric!L94</f>
        <v>0</v>
      </c>
      <c r="J94" s="5">
        <f>Metric!M94</f>
        <v>0</v>
      </c>
      <c r="K94" s="20">
        <f>Metric!N94</f>
        <v>0</v>
      </c>
      <c r="L94" s="21">
        <f>Metric!O94</f>
        <v>0</v>
      </c>
      <c r="M94" s="6">
        <f>Metric!P94</f>
        <v>0</v>
      </c>
    </row>
    <row r="95" spans="1:13" x14ac:dyDescent="0.2">
      <c r="A95" s="3" t="str">
        <f>Metric!A95</f>
        <v>2113</v>
      </c>
      <c r="B95" s="95">
        <f>Metric!D95</f>
        <v>44072</v>
      </c>
      <c r="C95" s="86">
        <f>Metric!E95</f>
        <v>522002</v>
      </c>
      <c r="D95" s="86">
        <f>Metric!F95</f>
        <v>-1303461</v>
      </c>
      <c r="E95" s="87">
        <f>Metric!G95</f>
        <v>162.76517922457936</v>
      </c>
      <c r="F95" s="88">
        <f>Metric!H95</f>
        <v>7.9502134323120117</v>
      </c>
      <c r="G95" s="19">
        <f>Metric!J95</f>
        <v>800.93363530507816</v>
      </c>
      <c r="H95" s="5">
        <f>Metric!K95</f>
        <v>66</v>
      </c>
      <c r="I95" s="19">
        <f>Metric!L95</f>
        <v>75.693975099958976</v>
      </c>
      <c r="J95" s="5">
        <f>Metric!M95</f>
        <v>20</v>
      </c>
      <c r="K95" s="20">
        <f>Metric!N95</f>
        <v>4.95</v>
      </c>
      <c r="L95" s="21">
        <f>Metric!O95</f>
        <v>4.95</v>
      </c>
      <c r="M95" s="6">
        <f>Metric!P95</f>
        <v>74.25</v>
      </c>
    </row>
    <row r="96" spans="1:13" x14ac:dyDescent="0.2">
      <c r="A96" s="3" t="str">
        <f>Metric!A96</f>
        <v>2114</v>
      </c>
      <c r="B96" s="95">
        <f>Metric!D96</f>
        <v>44022</v>
      </c>
      <c r="C96" s="86">
        <f>Metric!E96</f>
        <v>521966</v>
      </c>
      <c r="D96" s="86">
        <f>Metric!F96</f>
        <v>-1305205</v>
      </c>
      <c r="E96" s="87">
        <f>Metric!G96</f>
        <v>148.134601316752</v>
      </c>
      <c r="F96" s="88">
        <f>Metric!H96</f>
        <v>8.0305185317993164</v>
      </c>
      <c r="G96" s="19">
        <f>Metric!J96</f>
        <v>224.82729420319254</v>
      </c>
      <c r="H96" s="5">
        <f>Metric!K96</f>
        <v>28</v>
      </c>
      <c r="I96" s="19">
        <f>Metric!L96</f>
        <v>117.22041312626069</v>
      </c>
      <c r="J96" s="5">
        <f>Metric!M96</f>
        <v>30</v>
      </c>
      <c r="K96" s="20">
        <f>Metric!N96</f>
        <v>0</v>
      </c>
      <c r="L96" s="21">
        <f>Metric!O96</f>
        <v>0</v>
      </c>
      <c r="M96" s="6">
        <f>Metric!P96</f>
        <v>0</v>
      </c>
    </row>
    <row r="97" spans="1:13" x14ac:dyDescent="0.2">
      <c r="A97" s="3" t="str">
        <f>Metric!A97</f>
        <v>2114*</v>
      </c>
      <c r="B97" s="95">
        <f>Metric!D97</f>
        <v>44059</v>
      </c>
      <c r="C97" s="86">
        <f>Metric!E97</f>
        <v>522014</v>
      </c>
      <c r="D97" s="86">
        <f>Metric!F97</f>
        <v>-1305202</v>
      </c>
      <c r="E97" s="87">
        <f>Metric!G97</f>
        <v>144.47695683979518</v>
      </c>
      <c r="F97" s="88">
        <f>Metric!H97</f>
        <v>8.0305185317993164</v>
      </c>
      <c r="G97" s="19">
        <f>Metric!J97</f>
        <v>451.52637642368444</v>
      </c>
      <c r="H97" s="5">
        <f>Metric!K97</f>
        <v>56</v>
      </c>
      <c r="I97" s="19">
        <f>Metric!L97</f>
        <v>319.63278973533681</v>
      </c>
      <c r="J97" s="5">
        <f>Metric!M97</f>
        <v>84</v>
      </c>
      <c r="K97" s="20">
        <f>Metric!N97</f>
        <v>20</v>
      </c>
      <c r="L97" s="21">
        <f>Metric!O97</f>
        <v>0</v>
      </c>
      <c r="M97" s="6">
        <f>Metric!P97</f>
        <v>0</v>
      </c>
    </row>
    <row r="98" spans="1:13" x14ac:dyDescent="0.2">
      <c r="A98" s="3" t="str">
        <f>Metric!A98</f>
        <v>2115</v>
      </c>
      <c r="B98" s="95">
        <f>Metric!D98</f>
        <v>44014</v>
      </c>
      <c r="C98" s="86">
        <f>Metric!E98</f>
        <v>522995</v>
      </c>
      <c r="D98" s="86">
        <f>Metric!F98</f>
        <v>-1293213</v>
      </c>
      <c r="E98" s="87">
        <f>Metric!G98</f>
        <v>82.297000731528897</v>
      </c>
      <c r="F98" s="88">
        <f>Metric!H98</f>
        <v>7.869908332824707</v>
      </c>
      <c r="G98" s="19">
        <f>Metric!J98</f>
        <v>612.67472800338192</v>
      </c>
      <c r="H98" s="5">
        <f>Metric!K98</f>
        <v>51</v>
      </c>
      <c r="I98" s="19">
        <f>Metric!L98</f>
        <v>73.238184237948502</v>
      </c>
      <c r="J98" s="5">
        <f>Metric!M98</f>
        <v>20</v>
      </c>
      <c r="K98" s="20">
        <f>Metric!N98</f>
        <v>0</v>
      </c>
      <c r="L98" s="21">
        <f>Metric!O98</f>
        <v>0</v>
      </c>
      <c r="M98" s="6">
        <f>Metric!P98</f>
        <v>9.8000000000000007</v>
      </c>
    </row>
    <row r="99" spans="1:13" x14ac:dyDescent="0.2">
      <c r="A99" s="3" t="str">
        <f>Metric!A99</f>
        <v>2115*</v>
      </c>
      <c r="B99" s="95">
        <f>Metric!D99</f>
        <v>44039</v>
      </c>
      <c r="C99" s="86">
        <f>Metric!E99</f>
        <v>523006</v>
      </c>
      <c r="D99" s="86">
        <f>Metric!F99</f>
        <v>-1293206</v>
      </c>
      <c r="E99" s="87">
        <f>Metric!G99</f>
        <v>93.269934162399409</v>
      </c>
      <c r="F99" s="88">
        <f>Metric!H99</f>
        <v>7.869908332824707</v>
      </c>
      <c r="G99" s="19">
        <f>Metric!J99</f>
        <v>354.0775928494208</v>
      </c>
      <c r="H99" s="5">
        <f>Metric!K99</f>
        <v>33</v>
      </c>
      <c r="I99" s="19">
        <f>Metric!L99</f>
        <v>167.12910327029269</v>
      </c>
      <c r="J99" s="5">
        <f>Metric!M99</f>
        <v>47</v>
      </c>
      <c r="K99" s="20">
        <f>Metric!N99</f>
        <v>0</v>
      </c>
      <c r="L99" s="21">
        <f>Metric!O99</f>
        <v>0</v>
      </c>
      <c r="M99" s="6">
        <f>Metric!P99</f>
        <v>29.4</v>
      </c>
    </row>
    <row r="100" spans="1:13" x14ac:dyDescent="0.2">
      <c r="A100" s="3" t="str">
        <f>Metric!A100</f>
        <v>2116*</v>
      </c>
      <c r="B100" s="95">
        <f>Metric!D100</f>
        <v>44033</v>
      </c>
      <c r="C100" s="86">
        <f>Metric!E100</f>
        <v>523420</v>
      </c>
      <c r="D100" s="86">
        <f>Metric!F100</f>
        <v>-1294508</v>
      </c>
      <c r="E100" s="87">
        <f>Metric!G100</f>
        <v>146.30577907827359</v>
      </c>
      <c r="F100" s="88">
        <f>Metric!H100</f>
        <v>7.5486874580383301</v>
      </c>
      <c r="G100" s="19">
        <f>Metric!J100</f>
        <v>1947.2291861238859</v>
      </c>
      <c r="H100" s="5">
        <f>Metric!K100</f>
        <v>226</v>
      </c>
      <c r="I100" s="19">
        <f>Metric!L100</f>
        <v>283.31954849820124</v>
      </c>
      <c r="J100" s="5">
        <f>Metric!M100</f>
        <v>71</v>
      </c>
      <c r="K100" s="20">
        <f>Metric!N100</f>
        <v>0</v>
      </c>
      <c r="L100" s="21">
        <f>Metric!O100</f>
        <v>0</v>
      </c>
      <c r="M100" s="6">
        <f>Metric!P100</f>
        <v>28.2</v>
      </c>
    </row>
    <row r="101" spans="1:13" x14ac:dyDescent="0.2">
      <c r="A101" s="3" t="str">
        <f>Metric!A101</f>
        <v>2116</v>
      </c>
      <c r="B101" s="95">
        <f>Metric!D101</f>
        <v>44081</v>
      </c>
      <c r="C101" s="86">
        <f>Metric!E101</f>
        <v>523420</v>
      </c>
      <c r="D101" s="86">
        <f>Metric!F101</f>
        <v>-1294494</v>
      </c>
      <c r="E101" s="87">
        <f>Metric!G101</f>
        <v>146.30577907827359</v>
      </c>
      <c r="F101" s="88">
        <f>Metric!H101</f>
        <v>7.9502134323120117</v>
      </c>
      <c r="G101" s="19">
        <f>Metric!J101</f>
        <v>808.24216326116175</v>
      </c>
      <c r="H101" s="5">
        <f>Metric!K101</f>
        <v>98</v>
      </c>
      <c r="I101" s="19">
        <f>Metric!L101</f>
        <v>204.2201290445974</v>
      </c>
      <c r="J101" s="5">
        <f>Metric!M101</f>
        <v>52</v>
      </c>
      <c r="K101" s="20">
        <f>Metric!N101</f>
        <v>0</v>
      </c>
      <c r="L101" s="21">
        <f>Metric!O101</f>
        <v>0</v>
      </c>
      <c r="M101" s="6">
        <f>Metric!P101</f>
        <v>0</v>
      </c>
    </row>
    <row r="102" spans="1:13" x14ac:dyDescent="0.2">
      <c r="A102" s="3" t="str">
        <f>Metric!A102</f>
        <v>2117*</v>
      </c>
      <c r="B102" s="95">
        <f>Metric!D102</f>
        <v>44033</v>
      </c>
      <c r="C102" s="86">
        <f>Metric!E102</f>
        <v>522993</v>
      </c>
      <c r="D102" s="86">
        <f>Metric!F102</f>
        <v>-1300203</v>
      </c>
      <c r="E102" s="87">
        <f>Metric!G102</f>
        <v>267.00804681784928</v>
      </c>
      <c r="F102" s="88">
        <f>Metric!H102</f>
        <v>8.0305185317993164</v>
      </c>
      <c r="G102" s="19">
        <f>Metric!J102</f>
        <v>277.32852564425127</v>
      </c>
      <c r="H102" s="5">
        <f>Metric!K102</f>
        <v>26</v>
      </c>
      <c r="I102" s="19">
        <f>Metric!L102</f>
        <v>10.218669854416877</v>
      </c>
      <c r="J102" s="5">
        <f>Metric!M102</f>
        <v>3</v>
      </c>
      <c r="K102" s="20">
        <f>Metric!N102</f>
        <v>5</v>
      </c>
      <c r="L102" s="21">
        <f>Metric!O102</f>
        <v>0</v>
      </c>
      <c r="M102" s="6">
        <f>Metric!P102</f>
        <v>10</v>
      </c>
    </row>
    <row r="103" spans="1:13" x14ac:dyDescent="0.2">
      <c r="A103" s="3" t="str">
        <f>Metric!A103</f>
        <v>2117</v>
      </c>
      <c r="B103" s="95">
        <f>Metric!D103</f>
        <v>44081</v>
      </c>
      <c r="C103" s="86">
        <f>Metric!E103</f>
        <v>523005</v>
      </c>
      <c r="D103" s="86">
        <f>Metric!F103</f>
        <v>-1300207</v>
      </c>
      <c r="E103" s="87">
        <f>Metric!G103</f>
        <v>270.66569129480615</v>
      </c>
      <c r="F103" s="88">
        <f>Metric!H103</f>
        <v>7.9502134323120117</v>
      </c>
      <c r="G103" s="19">
        <f>Metric!J103</f>
        <v>177.55433407541503</v>
      </c>
      <c r="H103" s="5">
        <f>Metric!K103</f>
        <v>18</v>
      </c>
      <c r="I103" s="19">
        <f>Metric!L103</f>
        <v>0</v>
      </c>
      <c r="J103" s="5">
        <f>Metric!M103</f>
        <v>0</v>
      </c>
      <c r="K103" s="20">
        <f>Metric!N103</f>
        <v>39.6</v>
      </c>
      <c r="L103" s="21">
        <f>Metric!O103</f>
        <v>0</v>
      </c>
      <c r="M103" s="6">
        <f>Metric!P103</f>
        <v>74.25</v>
      </c>
    </row>
    <row r="104" spans="1:13" x14ac:dyDescent="0.2">
      <c r="A104" s="3" t="str">
        <f>Metric!A104</f>
        <v>2118</v>
      </c>
      <c r="B104" s="95">
        <f>Metric!D104</f>
        <v>44025</v>
      </c>
      <c r="C104" s="86">
        <f>Metric!E104</f>
        <v>523001</v>
      </c>
      <c r="D104" s="86">
        <f>Metric!F104</f>
        <v>-1301901</v>
      </c>
      <c r="E104" s="87">
        <f>Metric!G104</f>
        <v>263.35040234089246</v>
      </c>
      <c r="F104" s="88">
        <f>Metric!H104</f>
        <v>7.869908332824707</v>
      </c>
      <c r="G104" s="19">
        <f>Metric!J104</f>
        <v>154.65483074604052</v>
      </c>
      <c r="H104" s="5">
        <f>Metric!K104</f>
        <v>11</v>
      </c>
      <c r="I104" s="19">
        <f>Metric!L104</f>
        <v>5.8612806364838663</v>
      </c>
      <c r="J104" s="5">
        <f>Metric!M104</f>
        <v>2</v>
      </c>
      <c r="K104" s="20">
        <f>Metric!N104</f>
        <v>24.5</v>
      </c>
      <c r="L104" s="21">
        <f>Metric!O104</f>
        <v>0</v>
      </c>
      <c r="M104" s="6">
        <f>Metric!P104</f>
        <v>9.8000000000000007</v>
      </c>
    </row>
    <row r="105" spans="1:13" x14ac:dyDescent="0.2">
      <c r="A105" s="3" t="str">
        <f>Metric!A105</f>
        <v>2118*</v>
      </c>
      <c r="B105" s="95">
        <f>Metric!D105</f>
        <v>44031</v>
      </c>
      <c r="C105" s="86">
        <f>Metric!E105</f>
        <v>523002</v>
      </c>
      <c r="D105" s="86">
        <f>Metric!F105</f>
        <v>-1301951</v>
      </c>
      <c r="E105" s="87">
        <f>Metric!G105</f>
        <v>256.03511338697876</v>
      </c>
      <c r="F105" s="88">
        <f>Metric!H105</f>
        <v>6.0680608749389648</v>
      </c>
      <c r="G105" s="19">
        <f>Metric!J105</f>
        <v>192.38446817831067</v>
      </c>
      <c r="H105" s="5">
        <f>Metric!K105</f>
        <v>14</v>
      </c>
      <c r="I105" s="19">
        <f>Metric!L105</f>
        <v>2.8488962368742925</v>
      </c>
      <c r="J105" s="5">
        <f>Metric!M105</f>
        <v>1</v>
      </c>
      <c r="K105" s="20">
        <f>Metric!N105</f>
        <v>73.403571428571425</v>
      </c>
      <c r="L105" s="21">
        <f>Metric!O105</f>
        <v>0</v>
      </c>
      <c r="M105" s="6">
        <f>Metric!P105</f>
        <v>8.6357142857142861</v>
      </c>
    </row>
    <row r="106" spans="1:13" x14ac:dyDescent="0.2">
      <c r="A106" s="118" t="str">
        <f>Metric!A106</f>
        <v>2119*</v>
      </c>
      <c r="B106" s="97">
        <f>Metric!D106</f>
        <v>44052</v>
      </c>
      <c r="C106" s="89">
        <f>Metric!E106</f>
        <v>522981</v>
      </c>
      <c r="D106" s="89">
        <f>Metric!F106</f>
        <v>-1303502</v>
      </c>
      <c r="E106" s="90">
        <f>Metric!G106</f>
        <v>122.53108997805413</v>
      </c>
      <c r="F106" s="91">
        <f>Metric!H106</f>
        <v>7.869908332824707</v>
      </c>
      <c r="G106" s="19">
        <f>Metric!J106</f>
        <v>272.72095374448656</v>
      </c>
      <c r="H106" s="5">
        <f>Metric!K106</f>
        <v>16</v>
      </c>
      <c r="I106" s="19">
        <f>Metric!L106</f>
        <v>38.854838532900168</v>
      </c>
      <c r="J106" s="5">
        <f>Metric!M106</f>
        <v>10</v>
      </c>
      <c r="K106" s="20">
        <f>Metric!N106</f>
        <v>0</v>
      </c>
      <c r="L106" s="21">
        <f>Metric!O106</f>
        <v>0</v>
      </c>
      <c r="M106" s="6">
        <f>Metric!P106</f>
        <v>49</v>
      </c>
    </row>
    <row r="107" spans="1:13" x14ac:dyDescent="0.2">
      <c r="A107" s="26" t="str">
        <f>CONCATENATE(TEXT(COUNT(A3:A106), 0), " Total Effective 2A Stations")</f>
        <v>0 Total Effective 2A Stations</v>
      </c>
      <c r="B107" s="27"/>
      <c r="C107" s="27"/>
      <c r="D107" s="27"/>
      <c r="E107" s="27"/>
      <c r="F107" s="28" t="s">
        <v>10</v>
      </c>
      <c r="G107" s="77">
        <f>SUM(G3:G106)</f>
        <v>38946.853625354677</v>
      </c>
      <c r="H107" s="78">
        <f>SUM(H3:H106)</f>
        <v>3743</v>
      </c>
      <c r="I107" s="77">
        <f>SUM(I3:I106)</f>
        <v>8589.8203674474571</v>
      </c>
      <c r="J107" s="78">
        <f>SUM(J3:J106)</f>
        <v>2314</v>
      </c>
      <c r="K107" s="77">
        <f xml:space="preserve"> SUMIF(K3:K106,"&gt;0")</f>
        <v>2192.4084098985368</v>
      </c>
      <c r="L107" s="119">
        <f xml:space="preserve"> SUMIF(L3:L106,"&gt;0")</f>
        <v>78.7</v>
      </c>
      <c r="M107" s="78">
        <f xml:space="preserve"> SUMIF(M3:M106,"&gt;0")</f>
        <v>2838.6455028885184</v>
      </c>
    </row>
    <row r="108" spans="1:13" x14ac:dyDescent="0.2">
      <c r="A108" s="66"/>
      <c r="F108" s="67"/>
      <c r="G108" s="69"/>
      <c r="H108" s="69"/>
      <c r="I108" s="69"/>
      <c r="J108" s="69"/>
      <c r="K108" s="69"/>
      <c r="L108" s="69"/>
      <c r="M108" s="69"/>
    </row>
    <row r="109" spans="1:13" x14ac:dyDescent="0.2">
      <c r="A109" s="66"/>
      <c r="F109" s="67"/>
      <c r="G109" s="69"/>
      <c r="H109" s="69"/>
      <c r="I109" s="69"/>
      <c r="J109" s="69"/>
      <c r="K109" s="69"/>
      <c r="L109" s="69"/>
      <c r="M109" s="69"/>
    </row>
    <row r="110" spans="1:13" x14ac:dyDescent="0.2">
      <c r="A110" s="66"/>
      <c r="F110" s="67"/>
      <c r="G110" s="69"/>
      <c r="H110" s="69"/>
      <c r="I110" s="69"/>
      <c r="J110" s="69"/>
      <c r="K110" s="69"/>
      <c r="L110" s="69"/>
      <c r="M110" s="69"/>
    </row>
    <row r="111" spans="1:13" x14ac:dyDescent="0.2">
      <c r="A111" s="66"/>
      <c r="F111" s="67"/>
      <c r="G111" s="69"/>
      <c r="H111" s="69"/>
      <c r="I111" s="69"/>
      <c r="J111" s="69"/>
      <c r="K111" s="69"/>
      <c r="L111" s="69"/>
      <c r="M111" s="69"/>
    </row>
    <row r="112" spans="1:13" x14ac:dyDescent="0.2">
      <c r="A112" s="66"/>
      <c r="F112" s="67"/>
      <c r="G112" s="69"/>
      <c r="H112" s="69"/>
      <c r="I112" s="69"/>
      <c r="J112" s="69"/>
      <c r="K112" s="69"/>
      <c r="L112" s="69"/>
      <c r="M112" s="69"/>
    </row>
    <row r="113" spans="1:13" x14ac:dyDescent="0.2">
      <c r="A113" s="66"/>
      <c r="F113" s="67"/>
      <c r="G113" s="69"/>
      <c r="H113" s="69"/>
      <c r="I113" s="69"/>
      <c r="J113" s="69"/>
      <c r="K113" s="69"/>
      <c r="L113" s="69"/>
      <c r="M113" s="69"/>
    </row>
    <row r="114" spans="1:13" x14ac:dyDescent="0.2">
      <c r="A114" s="66"/>
      <c r="F114" s="67"/>
      <c r="G114" s="69"/>
      <c r="H114" s="69"/>
      <c r="I114" s="69"/>
      <c r="J114" s="69"/>
      <c r="K114" s="69"/>
      <c r="L114" s="69"/>
      <c r="M114" s="69"/>
    </row>
    <row r="115" spans="1:13" x14ac:dyDescent="0.2">
      <c r="A115" s="66"/>
      <c r="F115" s="67"/>
      <c r="G115" s="69"/>
      <c r="H115" s="69"/>
      <c r="I115" s="69"/>
      <c r="J115" s="69"/>
      <c r="K115" s="69"/>
      <c r="L115" s="69"/>
      <c r="M115" s="69"/>
    </row>
    <row r="116" spans="1:13" x14ac:dyDescent="0.2">
      <c r="A116" s="66"/>
      <c r="F116" s="67"/>
      <c r="G116" s="69"/>
      <c r="H116" s="69"/>
      <c r="I116" s="69"/>
      <c r="J116" s="69"/>
      <c r="K116" s="69"/>
      <c r="L116" s="69"/>
      <c r="M116" s="69"/>
    </row>
    <row r="117" spans="1:13" x14ac:dyDescent="0.2">
      <c r="A117" s="66"/>
      <c r="F117" s="67"/>
      <c r="G117" s="69"/>
      <c r="H117" s="69"/>
      <c r="I117" s="69"/>
      <c r="J117" s="69"/>
      <c r="K117" s="69"/>
      <c r="L117" s="69"/>
      <c r="M117" s="69"/>
    </row>
    <row r="118" spans="1:13" x14ac:dyDescent="0.2">
      <c r="A118" s="66"/>
      <c r="F118" s="67"/>
      <c r="G118" s="69"/>
      <c r="H118" s="69"/>
      <c r="I118" s="69"/>
      <c r="J118" s="69"/>
      <c r="K118" s="69"/>
      <c r="L118" s="69"/>
      <c r="M118" s="69"/>
    </row>
    <row r="119" spans="1:13" x14ac:dyDescent="0.2">
      <c r="A119" s="66"/>
      <c r="F119" s="67"/>
      <c r="G119" s="69"/>
      <c r="H119" s="69"/>
      <c r="I119" s="69"/>
      <c r="J119" s="69"/>
      <c r="K119" s="69"/>
      <c r="L119" s="69"/>
      <c r="M119" s="69"/>
    </row>
    <row r="120" spans="1:13" x14ac:dyDescent="0.2">
      <c r="A120" s="66"/>
      <c r="F120" s="67"/>
      <c r="G120" s="69"/>
      <c r="H120" s="69"/>
      <c r="I120" s="69"/>
      <c r="J120" s="69"/>
      <c r="K120" s="69"/>
      <c r="L120" s="69"/>
      <c r="M120" s="69"/>
    </row>
    <row r="121" spans="1:13" x14ac:dyDescent="0.2">
      <c r="A121" s="66"/>
      <c r="F121" s="67"/>
      <c r="G121" s="69"/>
      <c r="H121" s="69"/>
      <c r="I121" s="69"/>
      <c r="J121" s="69"/>
      <c r="K121" s="69"/>
      <c r="L121" s="69"/>
      <c r="M121" s="69"/>
    </row>
    <row r="122" spans="1:13" x14ac:dyDescent="0.2">
      <c r="A122" s="66"/>
      <c r="F122" s="67"/>
      <c r="G122" s="69"/>
      <c r="H122" s="69"/>
      <c r="I122" s="69"/>
      <c r="J122" s="69"/>
      <c r="K122" s="69"/>
      <c r="L122" s="69"/>
      <c r="M122" s="69"/>
    </row>
    <row r="123" spans="1:13" x14ac:dyDescent="0.2">
      <c r="A123" s="66"/>
      <c r="F123" s="67"/>
      <c r="G123" s="69"/>
      <c r="H123" s="69"/>
      <c r="I123" s="69"/>
      <c r="J123" s="69"/>
      <c r="K123" s="69"/>
      <c r="L123" s="69"/>
      <c r="M123" s="69"/>
    </row>
    <row r="124" spans="1:13" x14ac:dyDescent="0.2">
      <c r="A124" s="66"/>
      <c r="F124" s="67"/>
      <c r="G124" s="69"/>
      <c r="H124" s="69"/>
      <c r="I124" s="69"/>
      <c r="J124" s="69"/>
      <c r="K124" s="69"/>
      <c r="L124" s="69"/>
      <c r="M124" s="69"/>
    </row>
    <row r="125" spans="1:13" x14ac:dyDescent="0.2">
      <c r="A125" s="66"/>
      <c r="F125" s="67"/>
      <c r="G125" s="69"/>
      <c r="H125" s="69"/>
      <c r="I125" s="69"/>
      <c r="J125" s="69"/>
      <c r="K125" s="69"/>
      <c r="L125" s="69"/>
      <c r="M125" s="69"/>
    </row>
    <row r="126" spans="1:13" x14ac:dyDescent="0.2">
      <c r="A126" s="66"/>
      <c r="F126" s="67"/>
      <c r="G126" s="69"/>
      <c r="H126" s="69"/>
      <c r="I126" s="69"/>
      <c r="J126" s="69"/>
      <c r="K126" s="69"/>
      <c r="L126" s="69"/>
      <c r="M126" s="69"/>
    </row>
    <row r="127" spans="1:13" x14ac:dyDescent="0.2">
      <c r="A127" s="66"/>
      <c r="F127" s="67"/>
      <c r="G127" s="69"/>
      <c r="H127" s="69"/>
      <c r="I127" s="69"/>
      <c r="J127" s="69"/>
      <c r="K127" s="69"/>
      <c r="L127" s="69"/>
      <c r="M127" s="69"/>
    </row>
    <row r="128" spans="1:13" x14ac:dyDescent="0.2">
      <c r="A128" s="66"/>
      <c r="F128" s="67"/>
      <c r="G128" s="69"/>
      <c r="H128" s="69"/>
      <c r="I128" s="69"/>
      <c r="J128" s="69"/>
      <c r="K128" s="69"/>
      <c r="L128" s="69"/>
      <c r="M128" s="69"/>
    </row>
    <row r="129" spans="1:13" x14ac:dyDescent="0.2">
      <c r="A129" s="66"/>
      <c r="F129" s="67"/>
      <c r="G129" s="69"/>
      <c r="H129" s="69"/>
      <c r="I129" s="69"/>
      <c r="J129" s="69"/>
      <c r="K129" s="69"/>
      <c r="L129" s="69"/>
      <c r="M129" s="69"/>
    </row>
    <row r="130" spans="1:13" x14ac:dyDescent="0.2">
      <c r="A130" s="66"/>
      <c r="F130" s="67"/>
      <c r="G130" s="69"/>
      <c r="H130" s="69"/>
      <c r="I130" s="69"/>
      <c r="J130" s="69"/>
      <c r="K130" s="69"/>
      <c r="L130" s="69"/>
      <c r="M130" s="69"/>
    </row>
    <row r="131" spans="1:13" x14ac:dyDescent="0.2">
      <c r="A131" s="66"/>
      <c r="F131" s="67"/>
      <c r="G131" s="69"/>
      <c r="H131" s="69"/>
      <c r="I131" s="69"/>
      <c r="J131" s="69"/>
      <c r="K131" s="69"/>
      <c r="L131" s="69"/>
      <c r="M131" s="69"/>
    </row>
    <row r="132" spans="1:13" x14ac:dyDescent="0.2">
      <c r="A132" s="66"/>
      <c r="F132" s="67"/>
      <c r="G132" s="69"/>
      <c r="H132" s="69"/>
      <c r="I132" s="69"/>
      <c r="J132" s="69"/>
      <c r="K132" s="69"/>
      <c r="L132" s="69"/>
      <c r="M132" s="69"/>
    </row>
    <row r="133" spans="1:13" x14ac:dyDescent="0.2">
      <c r="A133" s="66"/>
      <c r="F133" s="67"/>
      <c r="G133" s="69"/>
      <c r="H133" s="69"/>
      <c r="I133" s="69"/>
      <c r="J133" s="69"/>
      <c r="K133" s="69"/>
      <c r="L133" s="69"/>
      <c r="M133" s="69"/>
    </row>
    <row r="134" spans="1:13" x14ac:dyDescent="0.2">
      <c r="A134" s="66"/>
      <c r="F134" s="67"/>
      <c r="G134" s="69"/>
      <c r="H134" s="69"/>
      <c r="I134" s="69"/>
      <c r="J134" s="69"/>
      <c r="K134" s="69"/>
      <c r="L134" s="69"/>
      <c r="M134" s="69"/>
    </row>
    <row r="135" spans="1:13" x14ac:dyDescent="0.2">
      <c r="A135" s="66"/>
      <c r="F135" s="67"/>
      <c r="G135" s="69"/>
      <c r="H135" s="69"/>
      <c r="I135" s="69"/>
      <c r="J135" s="69"/>
      <c r="K135" s="69"/>
      <c r="L135" s="69"/>
      <c r="M135" s="69"/>
    </row>
    <row r="136" spans="1:13" x14ac:dyDescent="0.2">
      <c r="A136" s="66"/>
      <c r="F136" s="67"/>
      <c r="G136" s="69"/>
      <c r="H136" s="69"/>
      <c r="I136" s="69"/>
      <c r="J136" s="69"/>
      <c r="K136" s="69"/>
      <c r="L136" s="69"/>
      <c r="M136" s="69"/>
    </row>
    <row r="137" spans="1:13" x14ac:dyDescent="0.2">
      <c r="A137" s="66"/>
      <c r="F137" s="67"/>
      <c r="G137" s="69"/>
      <c r="H137" s="69"/>
      <c r="I137" s="69"/>
      <c r="J137" s="69"/>
      <c r="K137" s="69"/>
      <c r="L137" s="69"/>
      <c r="M137" s="69"/>
    </row>
    <row r="138" spans="1:13" x14ac:dyDescent="0.2">
      <c r="A138" s="66"/>
      <c r="F138" s="67"/>
      <c r="G138" s="69"/>
      <c r="H138" s="69"/>
      <c r="I138" s="69"/>
      <c r="J138" s="69"/>
      <c r="K138" s="69"/>
      <c r="L138" s="69"/>
      <c r="M138" s="69"/>
    </row>
    <row r="139" spans="1:13" x14ac:dyDescent="0.2">
      <c r="A139" s="66"/>
      <c r="F139" s="67"/>
      <c r="G139" s="69"/>
      <c r="H139" s="69"/>
      <c r="I139" s="69"/>
      <c r="J139" s="69"/>
      <c r="K139" s="69"/>
      <c r="L139" s="69"/>
      <c r="M139" s="69"/>
    </row>
    <row r="140" spans="1:13" x14ac:dyDescent="0.2">
      <c r="A140" s="66"/>
      <c r="F140" s="67"/>
      <c r="G140" s="69"/>
      <c r="H140" s="69"/>
      <c r="I140" s="69"/>
      <c r="J140" s="69"/>
      <c r="K140" s="69"/>
      <c r="L140" s="69"/>
      <c r="M140" s="69"/>
    </row>
    <row r="141" spans="1:13" x14ac:dyDescent="0.2">
      <c r="A141" s="66"/>
      <c r="F141" s="67"/>
      <c r="G141" s="69"/>
      <c r="H141" s="69"/>
      <c r="I141" s="69"/>
      <c r="J141" s="69"/>
      <c r="K141" s="69"/>
      <c r="L141" s="69"/>
      <c r="M141" s="69"/>
    </row>
    <row r="142" spans="1:13" x14ac:dyDescent="0.2">
      <c r="A142" s="66"/>
      <c r="F142" s="67"/>
      <c r="G142" s="69"/>
      <c r="H142" s="69"/>
      <c r="I142" s="69"/>
      <c r="J142" s="69"/>
      <c r="K142" s="69"/>
      <c r="L142" s="69"/>
      <c r="M142" s="69"/>
    </row>
    <row r="143" spans="1:13" x14ac:dyDescent="0.2">
      <c r="A143" s="66"/>
      <c r="F143" s="67"/>
      <c r="G143" s="69"/>
      <c r="H143" s="69"/>
      <c r="I143" s="69"/>
      <c r="J143" s="69"/>
      <c r="K143" s="69"/>
      <c r="L143" s="69"/>
      <c r="M143" s="69"/>
    </row>
    <row r="144" spans="1:13" x14ac:dyDescent="0.2">
      <c r="A144" s="66"/>
      <c r="F144" s="67"/>
      <c r="G144" s="69"/>
      <c r="H144" s="69"/>
      <c r="I144" s="69"/>
      <c r="J144" s="69"/>
      <c r="K144" s="69"/>
      <c r="L144" s="69"/>
      <c r="M144" s="69"/>
    </row>
    <row r="145" spans="1:13" x14ac:dyDescent="0.2">
      <c r="A145" s="66"/>
      <c r="F145" s="67"/>
      <c r="G145" s="69"/>
      <c r="H145" s="69"/>
      <c r="I145" s="69"/>
      <c r="J145" s="69"/>
      <c r="K145" s="69"/>
      <c r="L145" s="69"/>
      <c r="M145" s="69"/>
    </row>
    <row r="146" spans="1:13" x14ac:dyDescent="0.2">
      <c r="A146" s="66"/>
      <c r="F146" s="67"/>
      <c r="G146" s="69"/>
      <c r="H146" s="69"/>
      <c r="I146" s="69"/>
      <c r="J146" s="69"/>
      <c r="K146" s="69"/>
      <c r="L146" s="69"/>
      <c r="M146" s="69"/>
    </row>
    <row r="147" spans="1:13" x14ac:dyDescent="0.2">
      <c r="A147" s="66"/>
      <c r="F147" s="67"/>
      <c r="G147" s="69"/>
      <c r="H147" s="69"/>
      <c r="I147" s="69"/>
      <c r="J147" s="69"/>
      <c r="K147" s="69"/>
      <c r="L147" s="69"/>
      <c r="M147" s="69"/>
    </row>
    <row r="148" spans="1:13" x14ac:dyDescent="0.2">
      <c r="A148" s="66"/>
      <c r="F148" s="67"/>
      <c r="G148" s="69"/>
      <c r="H148" s="69"/>
      <c r="I148" s="69"/>
      <c r="J148" s="69"/>
      <c r="K148" s="69"/>
      <c r="L148" s="69"/>
      <c r="M148" s="69"/>
    </row>
    <row r="149" spans="1:13" x14ac:dyDescent="0.2">
      <c r="A149" s="66"/>
      <c r="F149" s="67"/>
      <c r="G149" s="69"/>
      <c r="H149" s="69"/>
      <c r="I149" s="69"/>
      <c r="J149" s="69"/>
      <c r="K149" s="69"/>
      <c r="L149" s="69"/>
      <c r="M149" s="69"/>
    </row>
    <row r="150" spans="1:13" x14ac:dyDescent="0.2">
      <c r="A150" s="66"/>
      <c r="F150" s="67"/>
      <c r="G150" s="69"/>
      <c r="H150" s="69"/>
      <c r="I150" s="69"/>
      <c r="J150" s="69"/>
      <c r="K150" s="69"/>
      <c r="L150" s="69"/>
      <c r="M150" s="69"/>
    </row>
    <row r="151" spans="1:13" x14ac:dyDescent="0.2">
      <c r="A151" s="66"/>
      <c r="F151" s="67"/>
      <c r="G151" s="69"/>
      <c r="H151" s="69"/>
      <c r="I151" s="69"/>
      <c r="J151" s="69"/>
      <c r="K151" s="69"/>
      <c r="L151" s="69"/>
      <c r="M151" s="69"/>
    </row>
    <row r="152" spans="1:13" x14ac:dyDescent="0.2">
      <c r="A152" s="66"/>
      <c r="F152" s="67"/>
      <c r="G152" s="69"/>
      <c r="H152" s="69"/>
      <c r="I152" s="69"/>
      <c r="J152" s="69"/>
      <c r="K152" s="69"/>
      <c r="L152" s="69"/>
      <c r="M152" s="69"/>
    </row>
    <row r="153" spans="1:13" x14ac:dyDescent="0.2">
      <c r="A153" s="66"/>
      <c r="F153" s="67"/>
      <c r="G153" s="69"/>
      <c r="H153" s="69"/>
      <c r="I153" s="69"/>
      <c r="J153" s="69"/>
      <c r="K153" s="69"/>
      <c r="L153" s="69"/>
      <c r="M153" s="69"/>
    </row>
    <row r="154" spans="1:13" x14ac:dyDescent="0.2">
      <c r="A154" s="66"/>
      <c r="F154" s="67"/>
      <c r="G154" s="69"/>
      <c r="H154" s="69"/>
      <c r="I154" s="69"/>
      <c r="J154" s="69"/>
      <c r="K154" s="69"/>
      <c r="L154" s="69"/>
      <c r="M154" s="69"/>
    </row>
    <row r="155" spans="1:13" x14ac:dyDescent="0.2">
      <c r="A155" s="66"/>
      <c r="F155" s="67"/>
      <c r="G155" s="69"/>
      <c r="H155" s="69"/>
      <c r="I155" s="69"/>
      <c r="J155" s="69"/>
      <c r="K155" s="69"/>
      <c r="L155" s="69"/>
      <c r="M155" s="69"/>
    </row>
    <row r="156" spans="1:13" x14ac:dyDescent="0.2">
      <c r="A156" s="66"/>
      <c r="F156" s="67"/>
      <c r="G156" s="69"/>
      <c r="H156" s="69"/>
      <c r="I156" s="69"/>
      <c r="J156" s="69"/>
      <c r="K156" s="69"/>
      <c r="L156" s="69"/>
      <c r="M156" s="69"/>
    </row>
    <row r="157" spans="1:13" x14ac:dyDescent="0.2">
      <c r="A157" s="66"/>
      <c r="F157" s="67"/>
      <c r="G157" s="69"/>
      <c r="H157" s="69"/>
      <c r="I157" s="69"/>
      <c r="J157" s="69"/>
      <c r="K157" s="69"/>
      <c r="L157" s="69"/>
      <c r="M157" s="69"/>
    </row>
    <row r="158" spans="1:13" x14ac:dyDescent="0.2">
      <c r="A158" s="66"/>
      <c r="F158" s="67"/>
      <c r="G158" s="69"/>
      <c r="H158" s="69"/>
      <c r="I158" s="69"/>
      <c r="J158" s="69"/>
      <c r="K158" s="69"/>
      <c r="L158" s="69"/>
      <c r="M158" s="69"/>
    </row>
    <row r="159" spans="1:13" x14ac:dyDescent="0.2">
      <c r="A159" s="66"/>
      <c r="F159" s="67"/>
      <c r="G159" s="69"/>
      <c r="H159" s="69"/>
      <c r="I159" s="69"/>
      <c r="J159" s="69"/>
      <c r="K159" s="69"/>
      <c r="L159" s="69"/>
      <c r="M159" s="69"/>
    </row>
    <row r="160" spans="1:13" x14ac:dyDescent="0.2">
      <c r="A160" s="66"/>
      <c r="F160" s="67"/>
      <c r="G160" s="69"/>
      <c r="H160" s="69"/>
      <c r="I160" s="69"/>
      <c r="J160" s="69"/>
      <c r="K160" s="69"/>
      <c r="L160" s="69"/>
      <c r="M160" s="69"/>
    </row>
    <row r="161" spans="1:13" x14ac:dyDescent="0.2">
      <c r="A161" s="66"/>
      <c r="F161" s="67"/>
      <c r="G161" s="69"/>
      <c r="H161" s="69"/>
      <c r="I161" s="69"/>
      <c r="J161" s="69"/>
      <c r="K161" s="69"/>
      <c r="L161" s="69"/>
      <c r="M161" s="69"/>
    </row>
    <row r="162" spans="1:13" x14ac:dyDescent="0.2">
      <c r="A162" s="66"/>
      <c r="F162" s="67"/>
      <c r="G162" s="69"/>
      <c r="H162" s="69"/>
      <c r="I162" s="69"/>
      <c r="J162" s="69"/>
      <c r="K162" s="69"/>
      <c r="L162" s="69"/>
      <c r="M162" s="69"/>
    </row>
    <row r="163" spans="1:13" x14ac:dyDescent="0.2">
      <c r="A163" s="66"/>
      <c r="F163" s="67"/>
      <c r="G163" s="69"/>
      <c r="H163" s="69"/>
      <c r="I163" s="69"/>
      <c r="J163" s="69"/>
      <c r="K163" s="69"/>
      <c r="L163" s="69"/>
      <c r="M163" s="69"/>
    </row>
    <row r="164" spans="1:13" x14ac:dyDescent="0.2">
      <c r="A164" s="66"/>
      <c r="F164" s="67"/>
      <c r="G164" s="69"/>
      <c r="H164" s="69"/>
      <c r="I164" s="69"/>
      <c r="J164" s="69"/>
      <c r="K164" s="69"/>
      <c r="L164" s="69"/>
      <c r="M164" s="69"/>
    </row>
    <row r="165" spans="1:13" x14ac:dyDescent="0.2">
      <c r="A165" s="66"/>
      <c r="F165" s="67"/>
      <c r="G165" s="69"/>
      <c r="H165" s="69"/>
      <c r="I165" s="69"/>
      <c r="J165" s="69"/>
      <c r="K165" s="69"/>
      <c r="L165" s="69"/>
      <c r="M165" s="69"/>
    </row>
    <row r="166" spans="1:13" x14ac:dyDescent="0.2">
      <c r="A166" s="66"/>
      <c r="F166" s="67"/>
      <c r="G166" s="69"/>
      <c r="H166" s="69"/>
      <c r="I166" s="69"/>
      <c r="J166" s="69"/>
      <c r="K166" s="69"/>
      <c r="L166" s="69"/>
      <c r="M166" s="69"/>
    </row>
    <row r="167" spans="1:13" x14ac:dyDescent="0.2">
      <c r="A167" s="66"/>
      <c r="F167" s="67"/>
      <c r="G167" s="69"/>
      <c r="H167" s="69"/>
      <c r="I167" s="69"/>
      <c r="J167" s="69"/>
      <c r="K167" s="69"/>
      <c r="L167" s="69"/>
      <c r="M167" s="69"/>
    </row>
    <row r="168" spans="1:13" x14ac:dyDescent="0.2">
      <c r="A168" s="66"/>
      <c r="F168" s="67"/>
      <c r="G168" s="69"/>
      <c r="H168" s="69"/>
      <c r="I168" s="69"/>
      <c r="J168" s="69"/>
      <c r="K168" s="69"/>
      <c r="L168" s="69"/>
      <c r="M168" s="69"/>
    </row>
    <row r="169" spans="1:13" x14ac:dyDescent="0.2">
      <c r="A169" s="66"/>
      <c r="F169" s="67"/>
      <c r="G169" s="69"/>
      <c r="H169" s="69"/>
      <c r="I169" s="69"/>
      <c r="J169" s="69"/>
      <c r="K169" s="69"/>
      <c r="L169" s="69"/>
      <c r="M169" s="69"/>
    </row>
    <row r="170" spans="1:13" x14ac:dyDescent="0.2">
      <c r="A170" s="66"/>
      <c r="F170" s="67"/>
      <c r="G170" s="69"/>
      <c r="H170" s="69"/>
      <c r="I170" s="69"/>
      <c r="J170" s="69"/>
      <c r="K170" s="69"/>
      <c r="L170" s="69"/>
      <c r="M170" s="69"/>
    </row>
    <row r="171" spans="1:13" x14ac:dyDescent="0.2">
      <c r="A171" s="66"/>
      <c r="F171" s="67"/>
      <c r="G171" s="69"/>
      <c r="H171" s="69"/>
      <c r="I171" s="69"/>
      <c r="J171" s="69"/>
      <c r="K171" s="69"/>
      <c r="L171" s="69"/>
      <c r="M171" s="69"/>
    </row>
    <row r="172" spans="1:13" x14ac:dyDescent="0.2">
      <c r="A172" s="66"/>
      <c r="F172" s="67"/>
      <c r="G172" s="69"/>
      <c r="H172" s="69"/>
      <c r="I172" s="69"/>
      <c r="J172" s="69"/>
      <c r="K172" s="69"/>
      <c r="L172" s="69"/>
      <c r="M172" s="69"/>
    </row>
    <row r="173" spans="1:13" x14ac:dyDescent="0.2">
      <c r="A173" s="66"/>
      <c r="F173" s="67"/>
      <c r="G173" s="69"/>
      <c r="H173" s="69"/>
      <c r="I173" s="69"/>
      <c r="J173" s="69"/>
      <c r="K173" s="69"/>
      <c r="L173" s="69"/>
      <c r="M173" s="69"/>
    </row>
    <row r="174" spans="1:13" x14ac:dyDescent="0.2">
      <c r="A174" s="66"/>
      <c r="F174" s="67"/>
      <c r="G174" s="69"/>
      <c r="H174" s="69"/>
      <c r="I174" s="69"/>
      <c r="J174" s="69"/>
      <c r="K174" s="69"/>
      <c r="L174" s="69"/>
      <c r="M174" s="69"/>
    </row>
    <row r="175" spans="1:13" x14ac:dyDescent="0.2">
      <c r="A175" s="66"/>
      <c r="F175" s="67"/>
      <c r="G175" s="69"/>
      <c r="H175" s="69"/>
      <c r="I175" s="69"/>
      <c r="J175" s="69"/>
      <c r="K175" s="69"/>
      <c r="L175" s="69"/>
      <c r="M175" s="69"/>
    </row>
    <row r="176" spans="1:13" x14ac:dyDescent="0.2">
      <c r="A176" s="66"/>
      <c r="F176" s="67"/>
      <c r="G176" s="69"/>
      <c r="H176" s="69"/>
      <c r="I176" s="69"/>
      <c r="J176" s="69"/>
      <c r="K176" s="69"/>
      <c r="L176" s="69"/>
      <c r="M176" s="69"/>
    </row>
    <row r="177" spans="1:13" x14ac:dyDescent="0.2">
      <c r="A177" s="66"/>
      <c r="F177" s="67"/>
      <c r="G177" s="69"/>
      <c r="H177" s="69"/>
      <c r="I177" s="69"/>
      <c r="J177" s="69"/>
      <c r="K177" s="69"/>
      <c r="L177" s="69"/>
      <c r="M177" s="69"/>
    </row>
    <row r="178" spans="1:13" x14ac:dyDescent="0.2">
      <c r="A178" s="66"/>
      <c r="F178" s="67"/>
      <c r="G178" s="69"/>
      <c r="H178" s="69"/>
      <c r="I178" s="69"/>
      <c r="J178" s="69"/>
      <c r="K178" s="69"/>
      <c r="L178" s="69"/>
      <c r="M178" s="69"/>
    </row>
    <row r="179" spans="1:13" x14ac:dyDescent="0.2">
      <c r="A179" s="66"/>
      <c r="F179" s="67"/>
      <c r="G179" s="69"/>
      <c r="H179" s="69"/>
      <c r="I179" s="69"/>
      <c r="J179" s="69"/>
      <c r="K179" s="69"/>
      <c r="L179" s="69"/>
      <c r="M179" s="69"/>
    </row>
    <row r="180" spans="1:13" x14ac:dyDescent="0.2">
      <c r="A180" s="66"/>
      <c r="F180" s="67"/>
      <c r="G180" s="69"/>
      <c r="H180" s="69"/>
      <c r="I180" s="69"/>
      <c r="J180" s="69"/>
      <c r="K180" s="69"/>
      <c r="L180" s="69"/>
      <c r="M180" s="69"/>
    </row>
    <row r="181" spans="1:13" x14ac:dyDescent="0.2">
      <c r="A181" s="66"/>
      <c r="F181" s="67"/>
      <c r="G181" s="69"/>
      <c r="H181" s="69"/>
      <c r="I181" s="69"/>
      <c r="J181" s="69"/>
      <c r="K181" s="69"/>
      <c r="L181" s="69"/>
      <c r="M181" s="69"/>
    </row>
    <row r="182" spans="1:13" x14ac:dyDescent="0.2">
      <c r="A182" s="66"/>
      <c r="F182" s="67"/>
      <c r="G182" s="69"/>
      <c r="H182" s="69"/>
      <c r="I182" s="69"/>
      <c r="J182" s="69"/>
      <c r="K182" s="69"/>
      <c r="L182" s="69"/>
      <c r="M182" s="69"/>
    </row>
    <row r="183" spans="1:13" x14ac:dyDescent="0.2">
      <c r="A183" s="66"/>
      <c r="F183" s="67"/>
      <c r="G183" s="69"/>
      <c r="H183" s="69"/>
      <c r="I183" s="69"/>
      <c r="J183" s="69"/>
      <c r="K183" s="69"/>
      <c r="L183" s="69"/>
      <c r="M183" s="69"/>
    </row>
    <row r="184" spans="1:13" x14ac:dyDescent="0.2">
      <c r="A184" s="66"/>
      <c r="F184" s="67"/>
      <c r="G184" s="69"/>
      <c r="H184" s="69"/>
      <c r="I184" s="69"/>
      <c r="J184" s="69"/>
      <c r="K184" s="69"/>
      <c r="L184" s="69"/>
      <c r="M184" s="69"/>
    </row>
    <row r="185" spans="1:13" x14ac:dyDescent="0.2">
      <c r="A185" s="66"/>
      <c r="F185" s="67"/>
      <c r="G185" s="69"/>
      <c r="H185" s="69"/>
      <c r="I185" s="69"/>
      <c r="J185" s="69"/>
      <c r="K185" s="69"/>
      <c r="L185" s="69"/>
      <c r="M185" s="69"/>
    </row>
    <row r="186" spans="1:13" x14ac:dyDescent="0.2">
      <c r="A186" s="66"/>
      <c r="F186" s="67"/>
      <c r="G186" s="69"/>
      <c r="H186" s="69"/>
      <c r="I186" s="69"/>
      <c r="J186" s="69"/>
      <c r="K186" s="69"/>
      <c r="L186" s="69"/>
      <c r="M186" s="69"/>
    </row>
    <row r="187" spans="1:13" x14ac:dyDescent="0.2">
      <c r="A187" s="66"/>
      <c r="F187" s="67"/>
      <c r="G187" s="69"/>
      <c r="H187" s="69"/>
      <c r="I187" s="69"/>
      <c r="J187" s="69"/>
      <c r="K187" s="69"/>
      <c r="L187" s="69"/>
      <c r="M187" s="69"/>
    </row>
    <row r="188" spans="1:13" x14ac:dyDescent="0.2">
      <c r="A188" s="66"/>
      <c r="F188" s="67"/>
      <c r="G188" s="69"/>
      <c r="H188" s="69"/>
      <c r="I188" s="69"/>
      <c r="J188" s="69"/>
      <c r="K188" s="69"/>
      <c r="L188" s="69"/>
      <c r="M188" s="69"/>
    </row>
    <row r="189" spans="1:13" x14ac:dyDescent="0.2">
      <c r="A189" s="66"/>
      <c r="F189" s="67"/>
      <c r="G189" s="69"/>
      <c r="H189" s="69"/>
      <c r="I189" s="69"/>
      <c r="J189" s="69"/>
      <c r="K189" s="69"/>
      <c r="L189" s="69"/>
      <c r="M189" s="69"/>
    </row>
    <row r="190" spans="1:13" x14ac:dyDescent="0.2">
      <c r="A190" s="66"/>
      <c r="F190" s="67"/>
      <c r="G190" s="69"/>
      <c r="H190" s="69"/>
      <c r="I190" s="69"/>
      <c r="J190" s="69"/>
      <c r="K190" s="69"/>
      <c r="L190" s="69"/>
      <c r="M190" s="69"/>
    </row>
    <row r="191" spans="1:13" x14ac:dyDescent="0.2">
      <c r="A191" s="66"/>
      <c r="F191" s="67"/>
      <c r="G191" s="69"/>
      <c r="H191" s="69"/>
      <c r="I191" s="69"/>
      <c r="J191" s="69"/>
      <c r="K191" s="69"/>
      <c r="L191" s="69"/>
      <c r="M191" s="69"/>
    </row>
    <row r="192" spans="1:13" x14ac:dyDescent="0.2">
      <c r="A192" s="66"/>
      <c r="F192" s="67"/>
      <c r="G192" s="69"/>
      <c r="H192" s="69"/>
      <c r="I192" s="69"/>
      <c r="J192" s="69"/>
      <c r="K192" s="69"/>
      <c r="L192" s="69"/>
      <c r="M192" s="69"/>
    </row>
    <row r="193" spans="1:13" x14ac:dyDescent="0.2">
      <c r="A193" s="66"/>
      <c r="F193" s="67"/>
      <c r="G193" s="69"/>
      <c r="H193" s="69"/>
      <c r="I193" s="69"/>
      <c r="J193" s="69"/>
      <c r="K193" s="69"/>
      <c r="L193" s="69"/>
      <c r="M193" s="69"/>
    </row>
    <row r="194" spans="1:13" x14ac:dyDescent="0.2">
      <c r="A194" s="66"/>
      <c r="F194" s="67"/>
      <c r="G194" s="69"/>
      <c r="H194" s="69"/>
      <c r="I194" s="69"/>
      <c r="J194" s="69"/>
      <c r="K194" s="69"/>
      <c r="L194" s="69"/>
      <c r="M194" s="69"/>
    </row>
    <row r="195" spans="1:13" x14ac:dyDescent="0.2">
      <c r="A195" s="66"/>
      <c r="F195" s="67"/>
      <c r="G195" s="69"/>
      <c r="H195" s="69"/>
      <c r="I195" s="69"/>
      <c r="J195" s="69"/>
      <c r="K195" s="69"/>
      <c r="L195" s="69"/>
      <c r="M195" s="69"/>
    </row>
    <row r="196" spans="1:13" x14ac:dyDescent="0.2">
      <c r="A196" s="66"/>
      <c r="F196" s="67"/>
      <c r="G196" s="69"/>
      <c r="H196" s="69"/>
      <c r="I196" s="69"/>
      <c r="J196" s="69"/>
      <c r="K196" s="69"/>
      <c r="L196" s="69"/>
      <c r="M196" s="69"/>
    </row>
    <row r="197" spans="1:13" x14ac:dyDescent="0.2">
      <c r="A197" s="66"/>
      <c r="F197" s="67"/>
      <c r="G197" s="69"/>
      <c r="H197" s="69"/>
      <c r="I197" s="69"/>
      <c r="J197" s="69"/>
      <c r="K197" s="69"/>
      <c r="L197" s="69"/>
      <c r="M197" s="69"/>
    </row>
    <row r="198" spans="1:13" x14ac:dyDescent="0.2">
      <c r="A198" s="66"/>
      <c r="F198" s="67"/>
      <c r="G198" s="69"/>
      <c r="H198" s="69"/>
      <c r="I198" s="69"/>
      <c r="J198" s="69"/>
      <c r="K198" s="69"/>
      <c r="L198" s="69"/>
      <c r="M198" s="69"/>
    </row>
    <row r="199" spans="1:13" x14ac:dyDescent="0.2">
      <c r="A199" s="66"/>
      <c r="F199" s="67"/>
      <c r="G199" s="69"/>
      <c r="H199" s="69"/>
      <c r="I199" s="69"/>
      <c r="J199" s="69"/>
      <c r="K199" s="69"/>
      <c r="L199" s="69"/>
      <c r="M199" s="69"/>
    </row>
    <row r="200" spans="1:13" x14ac:dyDescent="0.2">
      <c r="A200" s="66"/>
      <c r="F200" s="67"/>
      <c r="G200" s="69"/>
      <c r="H200" s="69"/>
      <c r="I200" s="69"/>
      <c r="J200" s="69"/>
      <c r="K200" s="69"/>
      <c r="L200" s="69"/>
      <c r="M200" s="69"/>
    </row>
    <row r="201" spans="1:13" x14ac:dyDescent="0.2">
      <c r="A201" s="66"/>
      <c r="F201" s="67"/>
      <c r="G201" s="69"/>
      <c r="H201" s="69"/>
      <c r="I201" s="69"/>
      <c r="J201" s="69"/>
      <c r="K201" s="69"/>
      <c r="L201" s="69"/>
      <c r="M201" s="69"/>
    </row>
    <row r="202" spans="1:13" x14ac:dyDescent="0.2">
      <c r="A202" s="66"/>
      <c r="F202" s="67"/>
      <c r="G202" s="69"/>
      <c r="H202" s="69"/>
      <c r="I202" s="69"/>
      <c r="J202" s="69"/>
      <c r="K202" s="69"/>
      <c r="L202" s="69"/>
      <c r="M202" s="69"/>
    </row>
    <row r="203" spans="1:13" x14ac:dyDescent="0.2">
      <c r="A203" s="66"/>
      <c r="F203" s="67"/>
      <c r="G203" s="69"/>
      <c r="H203" s="69"/>
      <c r="I203" s="69"/>
      <c r="J203" s="69"/>
      <c r="K203" s="69"/>
      <c r="L203" s="69"/>
      <c r="M203" s="69"/>
    </row>
    <row r="204" spans="1:13" x14ac:dyDescent="0.2">
      <c r="A204" s="66"/>
      <c r="F204" s="67"/>
      <c r="G204" s="69"/>
      <c r="H204" s="69"/>
      <c r="I204" s="69"/>
      <c r="J204" s="69"/>
      <c r="K204" s="69"/>
      <c r="L204" s="69"/>
      <c r="M204" s="69"/>
    </row>
    <row r="205" spans="1:13" x14ac:dyDescent="0.2">
      <c r="A205" s="66"/>
      <c r="F205" s="67"/>
      <c r="G205" s="69"/>
      <c r="H205" s="69"/>
      <c r="I205" s="69"/>
      <c r="J205" s="69"/>
      <c r="K205" s="69"/>
      <c r="L205" s="69"/>
      <c r="M205" s="69"/>
    </row>
    <row r="206" spans="1:13" x14ac:dyDescent="0.2">
      <c r="A206" s="66"/>
      <c r="F206" s="67"/>
      <c r="G206" s="69"/>
      <c r="H206" s="69"/>
      <c r="I206" s="69"/>
      <c r="J206" s="69"/>
      <c r="K206" s="69"/>
      <c r="L206" s="69"/>
      <c r="M206" s="69"/>
    </row>
    <row r="207" spans="1:13" x14ac:dyDescent="0.2">
      <c r="A207" s="66"/>
      <c r="F207" s="67"/>
      <c r="G207" s="69"/>
      <c r="H207" s="69"/>
      <c r="I207" s="69"/>
      <c r="J207" s="69"/>
      <c r="K207" s="69"/>
      <c r="L207" s="69"/>
      <c r="M207" s="69"/>
    </row>
    <row r="208" spans="1:13" x14ac:dyDescent="0.2">
      <c r="A208" s="66"/>
      <c r="F208" s="67"/>
      <c r="G208" s="69"/>
      <c r="H208" s="69"/>
      <c r="I208" s="69"/>
      <c r="J208" s="69"/>
      <c r="K208" s="69"/>
      <c r="L208" s="69"/>
      <c r="M208" s="69"/>
    </row>
  </sheetData>
  <mergeCells count="9">
    <mergeCell ref="G1:H1"/>
    <mergeCell ref="I1:J1"/>
    <mergeCell ref="K1:M1"/>
    <mergeCell ref="F1:F2"/>
    <mergeCell ref="A1:A2"/>
    <mergeCell ref="E1:E2"/>
    <mergeCell ref="B1:B2"/>
    <mergeCell ref="C1:C2"/>
    <mergeCell ref="D1:D2"/>
  </mergeCells>
  <phoneticPr fontId="8" type="noConversion"/>
  <printOptions horizontalCentered="1"/>
  <pageMargins left="0.5" right="0.25" top="1" bottom="1" header="0.5" footer="0.25"/>
  <pageSetup orientation="portrait" r:id="rId1"/>
  <headerFooter alignWithMargins="0">
    <oddHeader>&amp;L&amp;"-,Regular"&amp;8&amp;P of &amp;N
&amp;10IPHC-2019-FISS-REG2A-M&amp;C&amp;"-,Bold"&amp;9 &amp;"-,Regular"&amp;10 2019 IPHC Fishery-Independent Setline Survey Area 2A&amp;"-,Bold"&amp;9
&amp;"-,Regular"&amp;8PREPARED BY: IPHC SECRETARIAT (IPHC SECRETARIAT; POSTED 23 January 2020)&amp;R&amp;8&amp;G</oddHeader>
    <oddFooter>&amp;L&amp;8 
&amp;G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3596"/>
  <sheetViews>
    <sheetView view="pageLayout" topLeftCell="A91" zoomScaleNormal="100" workbookViewId="0">
      <selection activeCell="G107" sqref="G107:M107"/>
    </sheetView>
  </sheetViews>
  <sheetFormatPr defaultRowHeight="12.75" x14ac:dyDescent="0.2"/>
  <cols>
    <col min="1" max="1" width="7.42578125" bestFit="1" customWidth="1"/>
    <col min="2" max="2" width="6.7109375" style="4" customWidth="1"/>
    <col min="3" max="3" width="9.28515625" style="2" bestFit="1" customWidth="1"/>
    <col min="4" max="4" width="11" style="2" customWidth="1"/>
    <col min="5" max="5" width="6.42578125" bestFit="1" customWidth="1"/>
    <col min="6" max="6" width="7.7109375" style="7" customWidth="1"/>
    <col min="7" max="7" width="7.7109375" customWidth="1"/>
    <col min="8" max="8" width="7.7109375" style="9" customWidth="1"/>
    <col min="9" max="11" width="7.7109375" customWidth="1"/>
    <col min="12" max="12" width="5.7109375" customWidth="1"/>
    <col min="13" max="13" width="7.28515625" customWidth="1"/>
  </cols>
  <sheetData>
    <row r="1" spans="1:13" ht="13.5" customHeight="1" x14ac:dyDescent="0.2">
      <c r="A1" s="147" t="s">
        <v>0</v>
      </c>
      <c r="B1" s="151" t="s">
        <v>14</v>
      </c>
      <c r="C1" s="153" t="s">
        <v>13</v>
      </c>
      <c r="D1" s="153" t="s">
        <v>12</v>
      </c>
      <c r="E1" s="149" t="s">
        <v>45</v>
      </c>
      <c r="F1" s="145" t="s">
        <v>38</v>
      </c>
      <c r="G1" s="13" t="s">
        <v>46</v>
      </c>
      <c r="H1" s="11"/>
      <c r="I1" s="13" t="s">
        <v>47</v>
      </c>
      <c r="J1" s="11"/>
      <c r="K1" s="129" t="s">
        <v>49</v>
      </c>
      <c r="L1" s="131"/>
      <c r="M1" s="130"/>
    </row>
    <row r="2" spans="1:13" ht="13.5" x14ac:dyDescent="0.2">
      <c r="A2" s="148"/>
      <c r="B2" s="152"/>
      <c r="C2" s="154"/>
      <c r="D2" s="152"/>
      <c r="E2" s="150"/>
      <c r="F2" s="146"/>
      <c r="G2" s="72" t="s">
        <v>44</v>
      </c>
      <c r="H2" s="15" t="s">
        <v>48</v>
      </c>
      <c r="I2" s="72" t="s">
        <v>44</v>
      </c>
      <c r="J2" s="15" t="s">
        <v>48</v>
      </c>
      <c r="K2" s="25" t="s">
        <v>5</v>
      </c>
      <c r="L2" s="18" t="s">
        <v>6</v>
      </c>
      <c r="M2" s="14" t="s">
        <v>7</v>
      </c>
    </row>
    <row r="3" spans="1:13" x14ac:dyDescent="0.2">
      <c r="A3" s="92" t="e">
        <f>Metric!#REF!</f>
        <v>#REF!</v>
      </c>
      <c r="B3" s="93" t="e">
        <f>Metric!#REF!</f>
        <v>#REF!</v>
      </c>
      <c r="C3" s="83" t="e">
        <f>Metric!#REF!</f>
        <v>#REF!</v>
      </c>
      <c r="D3" s="83" t="e">
        <f>Metric!#REF!</f>
        <v>#REF!</v>
      </c>
      <c r="E3" s="84" t="e">
        <f>Metric!#REF!</f>
        <v>#REF!</v>
      </c>
      <c r="F3" s="85" t="e">
        <f>Metric!#REF!</f>
        <v>#REF!</v>
      </c>
      <c r="G3" s="19" t="e">
        <f>Metric!#REF!</f>
        <v>#REF!</v>
      </c>
      <c r="H3" s="5" t="e">
        <f>Metric!#REF!</f>
        <v>#REF!</v>
      </c>
      <c r="I3" s="19" t="e">
        <f>Metric!#REF!</f>
        <v>#REF!</v>
      </c>
      <c r="J3" s="5" t="e">
        <f>Metric!#REF!</f>
        <v>#REF!</v>
      </c>
      <c r="K3" s="20" t="e">
        <f>Metric!#REF!</f>
        <v>#REF!</v>
      </c>
      <c r="L3" s="21" t="e">
        <f>Metric!#REF!</f>
        <v>#REF!</v>
      </c>
      <c r="M3" s="6" t="e">
        <f>Metric!#REF!</f>
        <v>#REF!</v>
      </c>
    </row>
    <row r="4" spans="1:13" x14ac:dyDescent="0.2">
      <c r="A4" s="94" t="e">
        <f>Metric!#REF!</f>
        <v>#REF!</v>
      </c>
      <c r="B4" s="95" t="e">
        <f>Metric!#REF!</f>
        <v>#REF!</v>
      </c>
      <c r="C4" s="86" t="e">
        <f>Metric!#REF!</f>
        <v>#REF!</v>
      </c>
      <c r="D4" s="86" t="e">
        <f>Metric!#REF!</f>
        <v>#REF!</v>
      </c>
      <c r="E4" s="87" t="e">
        <f>Metric!#REF!</f>
        <v>#REF!</v>
      </c>
      <c r="F4" s="88" t="e">
        <f>Metric!#REF!</f>
        <v>#REF!</v>
      </c>
      <c r="G4" s="19" t="e">
        <f>Metric!#REF!</f>
        <v>#REF!</v>
      </c>
      <c r="H4" s="5" t="e">
        <f>Metric!#REF!</f>
        <v>#REF!</v>
      </c>
      <c r="I4" s="19" t="e">
        <f>Metric!#REF!</f>
        <v>#REF!</v>
      </c>
      <c r="J4" s="5" t="e">
        <f>Metric!#REF!</f>
        <v>#REF!</v>
      </c>
      <c r="K4" s="20" t="e">
        <f>Metric!#REF!</f>
        <v>#REF!</v>
      </c>
      <c r="L4" s="21" t="e">
        <f>Metric!#REF!</f>
        <v>#REF!</v>
      </c>
      <c r="M4" s="6" t="e">
        <f>Metric!#REF!</f>
        <v>#REF!</v>
      </c>
    </row>
    <row r="5" spans="1:13" x14ac:dyDescent="0.2">
      <c r="A5" s="94" t="e">
        <f>Metric!#REF!</f>
        <v>#REF!</v>
      </c>
      <c r="B5" s="95" t="e">
        <f>Metric!#REF!</f>
        <v>#REF!</v>
      </c>
      <c r="C5" s="86" t="e">
        <f>Metric!#REF!</f>
        <v>#REF!</v>
      </c>
      <c r="D5" s="86" t="e">
        <f>Metric!#REF!</f>
        <v>#REF!</v>
      </c>
      <c r="E5" s="87" t="e">
        <f>Metric!#REF!</f>
        <v>#REF!</v>
      </c>
      <c r="F5" s="88" t="e">
        <f>Metric!#REF!</f>
        <v>#REF!</v>
      </c>
      <c r="G5" s="19" t="e">
        <f>Metric!#REF!</f>
        <v>#REF!</v>
      </c>
      <c r="H5" s="5" t="e">
        <f>Metric!#REF!</f>
        <v>#REF!</v>
      </c>
      <c r="I5" s="19" t="e">
        <f>Metric!#REF!</f>
        <v>#REF!</v>
      </c>
      <c r="J5" s="5" t="e">
        <f>Metric!#REF!</f>
        <v>#REF!</v>
      </c>
      <c r="K5" s="20" t="e">
        <f>Metric!#REF!</f>
        <v>#REF!</v>
      </c>
      <c r="L5" s="21" t="e">
        <f>Metric!#REF!</f>
        <v>#REF!</v>
      </c>
      <c r="M5" s="6" t="e">
        <f>Metric!#REF!</f>
        <v>#REF!</v>
      </c>
    </row>
    <row r="6" spans="1:13" x14ac:dyDescent="0.2">
      <c r="A6" s="94" t="e">
        <f>Metric!#REF!</f>
        <v>#REF!</v>
      </c>
      <c r="B6" s="95" t="e">
        <f>Metric!#REF!</f>
        <v>#REF!</v>
      </c>
      <c r="C6" s="86" t="e">
        <f>Metric!#REF!</f>
        <v>#REF!</v>
      </c>
      <c r="D6" s="86" t="e">
        <f>Metric!#REF!</f>
        <v>#REF!</v>
      </c>
      <c r="E6" s="87" t="e">
        <f>Metric!#REF!</f>
        <v>#REF!</v>
      </c>
      <c r="F6" s="88" t="e">
        <f>Metric!#REF!</f>
        <v>#REF!</v>
      </c>
      <c r="G6" s="19" t="e">
        <f>Metric!#REF!</f>
        <v>#REF!</v>
      </c>
      <c r="H6" s="5" t="e">
        <f>Metric!#REF!</f>
        <v>#REF!</v>
      </c>
      <c r="I6" s="19" t="e">
        <f>Metric!#REF!</f>
        <v>#REF!</v>
      </c>
      <c r="J6" s="5" t="e">
        <f>Metric!#REF!</f>
        <v>#REF!</v>
      </c>
      <c r="K6" s="20" t="e">
        <f>Metric!#REF!</f>
        <v>#REF!</v>
      </c>
      <c r="L6" s="21" t="e">
        <f>Metric!#REF!</f>
        <v>#REF!</v>
      </c>
      <c r="M6" s="6" t="e">
        <f>Metric!#REF!</f>
        <v>#REF!</v>
      </c>
    </row>
    <row r="7" spans="1:13" x14ac:dyDescent="0.2">
      <c r="A7" s="94" t="e">
        <f>Metric!#REF!</f>
        <v>#REF!</v>
      </c>
      <c r="B7" s="95" t="e">
        <f>Metric!#REF!</f>
        <v>#REF!</v>
      </c>
      <c r="C7" s="86" t="e">
        <f>Metric!#REF!</f>
        <v>#REF!</v>
      </c>
      <c r="D7" s="86" t="e">
        <f>Metric!#REF!</f>
        <v>#REF!</v>
      </c>
      <c r="E7" s="87" t="e">
        <f>Metric!#REF!</f>
        <v>#REF!</v>
      </c>
      <c r="F7" s="88" t="e">
        <f>Metric!#REF!</f>
        <v>#REF!</v>
      </c>
      <c r="G7" s="19" t="e">
        <f>Metric!#REF!</f>
        <v>#REF!</v>
      </c>
      <c r="H7" s="5" t="e">
        <f>Metric!#REF!</f>
        <v>#REF!</v>
      </c>
      <c r="I7" s="19" t="e">
        <f>Metric!#REF!</f>
        <v>#REF!</v>
      </c>
      <c r="J7" s="5" t="e">
        <f>Metric!#REF!</f>
        <v>#REF!</v>
      </c>
      <c r="K7" s="20" t="e">
        <f>Metric!#REF!</f>
        <v>#REF!</v>
      </c>
      <c r="L7" s="21" t="e">
        <f>Metric!#REF!</f>
        <v>#REF!</v>
      </c>
      <c r="M7" s="6" t="e">
        <f>Metric!#REF!</f>
        <v>#REF!</v>
      </c>
    </row>
    <row r="8" spans="1:13" x14ac:dyDescent="0.2">
      <c r="A8" s="94" t="e">
        <f>Metric!#REF!</f>
        <v>#REF!</v>
      </c>
      <c r="B8" s="95" t="e">
        <f>Metric!#REF!</f>
        <v>#REF!</v>
      </c>
      <c r="C8" s="86" t="e">
        <f>Metric!#REF!</f>
        <v>#REF!</v>
      </c>
      <c r="D8" s="86" t="e">
        <f>Metric!#REF!</f>
        <v>#REF!</v>
      </c>
      <c r="E8" s="87" t="e">
        <f>Metric!#REF!</f>
        <v>#REF!</v>
      </c>
      <c r="F8" s="88" t="e">
        <f>Metric!#REF!</f>
        <v>#REF!</v>
      </c>
      <c r="G8" s="19" t="e">
        <f>Metric!#REF!</f>
        <v>#REF!</v>
      </c>
      <c r="H8" s="5" t="e">
        <f>Metric!#REF!</f>
        <v>#REF!</v>
      </c>
      <c r="I8" s="19" t="e">
        <f>Metric!#REF!</f>
        <v>#REF!</v>
      </c>
      <c r="J8" s="5" t="e">
        <f>Metric!#REF!</f>
        <v>#REF!</v>
      </c>
      <c r="K8" s="20" t="e">
        <f>Metric!#REF!</f>
        <v>#REF!</v>
      </c>
      <c r="L8" s="21" t="e">
        <f>Metric!#REF!</f>
        <v>#REF!</v>
      </c>
      <c r="M8" s="6" t="e">
        <f>Metric!#REF!</f>
        <v>#REF!</v>
      </c>
    </row>
    <row r="9" spans="1:13" x14ac:dyDescent="0.2">
      <c r="A9" s="94" t="e">
        <f>Metric!#REF!</f>
        <v>#REF!</v>
      </c>
      <c r="B9" s="95" t="e">
        <f>Metric!#REF!</f>
        <v>#REF!</v>
      </c>
      <c r="C9" s="86" t="e">
        <f>Metric!#REF!</f>
        <v>#REF!</v>
      </c>
      <c r="D9" s="86" t="e">
        <f>Metric!#REF!</f>
        <v>#REF!</v>
      </c>
      <c r="E9" s="87" t="e">
        <f>Metric!#REF!</f>
        <v>#REF!</v>
      </c>
      <c r="F9" s="88" t="e">
        <f>Metric!#REF!</f>
        <v>#REF!</v>
      </c>
      <c r="G9" s="19" t="e">
        <f>Metric!#REF!</f>
        <v>#REF!</v>
      </c>
      <c r="H9" s="5" t="e">
        <f>Metric!#REF!</f>
        <v>#REF!</v>
      </c>
      <c r="I9" s="19" t="e">
        <f>Metric!#REF!</f>
        <v>#REF!</v>
      </c>
      <c r="J9" s="5" t="e">
        <f>Metric!#REF!</f>
        <v>#REF!</v>
      </c>
      <c r="K9" s="20" t="e">
        <f>Metric!#REF!</f>
        <v>#REF!</v>
      </c>
      <c r="L9" s="21" t="e">
        <f>Metric!#REF!</f>
        <v>#REF!</v>
      </c>
      <c r="M9" s="6" t="e">
        <f>Metric!#REF!</f>
        <v>#REF!</v>
      </c>
    </row>
    <row r="10" spans="1:13" x14ac:dyDescent="0.2">
      <c r="A10" s="94" t="e">
        <f>Metric!#REF!</f>
        <v>#REF!</v>
      </c>
      <c r="B10" s="95" t="e">
        <f>Metric!#REF!</f>
        <v>#REF!</v>
      </c>
      <c r="C10" s="86" t="e">
        <f>Metric!#REF!</f>
        <v>#REF!</v>
      </c>
      <c r="D10" s="86" t="e">
        <f>Metric!#REF!</f>
        <v>#REF!</v>
      </c>
      <c r="E10" s="87" t="e">
        <f>Metric!#REF!</f>
        <v>#REF!</v>
      </c>
      <c r="F10" s="88" t="e">
        <f>Metric!#REF!</f>
        <v>#REF!</v>
      </c>
      <c r="G10" s="19" t="e">
        <f>Metric!#REF!</f>
        <v>#REF!</v>
      </c>
      <c r="H10" s="5" t="e">
        <f>Metric!#REF!</f>
        <v>#REF!</v>
      </c>
      <c r="I10" s="19" t="e">
        <f>Metric!#REF!</f>
        <v>#REF!</v>
      </c>
      <c r="J10" s="5" t="e">
        <f>Metric!#REF!</f>
        <v>#REF!</v>
      </c>
      <c r="K10" s="20" t="e">
        <f>Metric!#REF!</f>
        <v>#REF!</v>
      </c>
      <c r="L10" s="21" t="e">
        <f>Metric!#REF!</f>
        <v>#REF!</v>
      </c>
      <c r="M10" s="6" t="e">
        <f>Metric!#REF!</f>
        <v>#REF!</v>
      </c>
    </row>
    <row r="11" spans="1:13" x14ac:dyDescent="0.2">
      <c r="A11" s="94" t="e">
        <f>Metric!#REF!</f>
        <v>#REF!</v>
      </c>
      <c r="B11" s="95" t="e">
        <f>Metric!#REF!</f>
        <v>#REF!</v>
      </c>
      <c r="C11" s="86" t="e">
        <f>Metric!#REF!</f>
        <v>#REF!</v>
      </c>
      <c r="D11" s="86" t="e">
        <f>Metric!#REF!</f>
        <v>#REF!</v>
      </c>
      <c r="E11" s="87" t="e">
        <f>Metric!#REF!</f>
        <v>#REF!</v>
      </c>
      <c r="F11" s="88" t="e">
        <f>Metric!#REF!</f>
        <v>#REF!</v>
      </c>
      <c r="G11" s="19" t="e">
        <f>Metric!#REF!</f>
        <v>#REF!</v>
      </c>
      <c r="H11" s="5" t="e">
        <f>Metric!#REF!</f>
        <v>#REF!</v>
      </c>
      <c r="I11" s="19" t="e">
        <f>Metric!#REF!</f>
        <v>#REF!</v>
      </c>
      <c r="J11" s="5" t="e">
        <f>Metric!#REF!</f>
        <v>#REF!</v>
      </c>
      <c r="K11" s="20" t="e">
        <f>Metric!#REF!</f>
        <v>#REF!</v>
      </c>
      <c r="L11" s="21" t="e">
        <f>Metric!#REF!</f>
        <v>#REF!</v>
      </c>
      <c r="M11" s="6" t="e">
        <f>Metric!#REF!</f>
        <v>#REF!</v>
      </c>
    </row>
    <row r="12" spans="1:13" x14ac:dyDescent="0.2">
      <c r="A12" s="94" t="e">
        <f>Metric!#REF!</f>
        <v>#REF!</v>
      </c>
      <c r="B12" s="95" t="e">
        <f>Metric!#REF!</f>
        <v>#REF!</v>
      </c>
      <c r="C12" s="86" t="e">
        <f>Metric!#REF!</f>
        <v>#REF!</v>
      </c>
      <c r="D12" s="86" t="e">
        <f>Metric!#REF!</f>
        <v>#REF!</v>
      </c>
      <c r="E12" s="87" t="e">
        <f>Metric!#REF!</f>
        <v>#REF!</v>
      </c>
      <c r="F12" s="88" t="e">
        <f>Metric!#REF!</f>
        <v>#REF!</v>
      </c>
      <c r="G12" s="19" t="e">
        <f>Metric!#REF!</f>
        <v>#REF!</v>
      </c>
      <c r="H12" s="5" t="e">
        <f>Metric!#REF!</f>
        <v>#REF!</v>
      </c>
      <c r="I12" s="19" t="e">
        <f>Metric!#REF!</f>
        <v>#REF!</v>
      </c>
      <c r="J12" s="5" t="e">
        <f>Metric!#REF!</f>
        <v>#REF!</v>
      </c>
      <c r="K12" s="20" t="e">
        <f>Metric!#REF!</f>
        <v>#REF!</v>
      </c>
      <c r="L12" s="21" t="e">
        <f>Metric!#REF!</f>
        <v>#REF!</v>
      </c>
      <c r="M12" s="6" t="e">
        <f>Metric!#REF!</f>
        <v>#REF!</v>
      </c>
    </row>
    <row r="13" spans="1:13" x14ac:dyDescent="0.2">
      <c r="A13" s="94" t="e">
        <f>Metric!#REF!</f>
        <v>#REF!</v>
      </c>
      <c r="B13" s="95" t="e">
        <f>Metric!#REF!</f>
        <v>#REF!</v>
      </c>
      <c r="C13" s="86" t="e">
        <f>Metric!#REF!</f>
        <v>#REF!</v>
      </c>
      <c r="D13" s="86" t="e">
        <f>Metric!#REF!</f>
        <v>#REF!</v>
      </c>
      <c r="E13" s="87" t="e">
        <f>Metric!#REF!</f>
        <v>#REF!</v>
      </c>
      <c r="F13" s="88" t="e">
        <f>Metric!#REF!</f>
        <v>#REF!</v>
      </c>
      <c r="G13" s="19" t="e">
        <f>Metric!#REF!</f>
        <v>#REF!</v>
      </c>
      <c r="H13" s="5" t="e">
        <f>Metric!#REF!</f>
        <v>#REF!</v>
      </c>
      <c r="I13" s="19" t="e">
        <f>Metric!#REF!</f>
        <v>#REF!</v>
      </c>
      <c r="J13" s="5" t="e">
        <f>Metric!#REF!</f>
        <v>#REF!</v>
      </c>
      <c r="K13" s="20" t="e">
        <f>Metric!#REF!</f>
        <v>#REF!</v>
      </c>
      <c r="L13" s="21" t="e">
        <f>Metric!#REF!</f>
        <v>#REF!</v>
      </c>
      <c r="M13" s="6" t="e">
        <f>Metric!#REF!</f>
        <v>#REF!</v>
      </c>
    </row>
    <row r="14" spans="1:13" x14ac:dyDescent="0.2">
      <c r="A14" s="94" t="e">
        <f>Metric!#REF!</f>
        <v>#REF!</v>
      </c>
      <c r="B14" s="95" t="e">
        <f>Metric!#REF!</f>
        <v>#REF!</v>
      </c>
      <c r="C14" s="86" t="e">
        <f>Metric!#REF!</f>
        <v>#REF!</v>
      </c>
      <c r="D14" s="86" t="e">
        <f>Metric!#REF!</f>
        <v>#REF!</v>
      </c>
      <c r="E14" s="87" t="e">
        <f>Metric!#REF!</f>
        <v>#REF!</v>
      </c>
      <c r="F14" s="88" t="e">
        <f>Metric!#REF!</f>
        <v>#REF!</v>
      </c>
      <c r="G14" s="19" t="e">
        <f>Metric!#REF!</f>
        <v>#REF!</v>
      </c>
      <c r="H14" s="5" t="e">
        <f>Metric!#REF!</f>
        <v>#REF!</v>
      </c>
      <c r="I14" s="19" t="e">
        <f>Metric!#REF!</f>
        <v>#REF!</v>
      </c>
      <c r="J14" s="5" t="e">
        <f>Metric!#REF!</f>
        <v>#REF!</v>
      </c>
      <c r="K14" s="20" t="e">
        <f>Metric!#REF!</f>
        <v>#REF!</v>
      </c>
      <c r="L14" s="21" t="e">
        <f>Metric!#REF!</f>
        <v>#REF!</v>
      </c>
      <c r="M14" s="6" t="e">
        <f>Metric!#REF!</f>
        <v>#REF!</v>
      </c>
    </row>
    <row r="15" spans="1:13" x14ac:dyDescent="0.2">
      <c r="A15" s="94" t="e">
        <f>Metric!#REF!</f>
        <v>#REF!</v>
      </c>
      <c r="B15" s="95" t="e">
        <f>Metric!#REF!</f>
        <v>#REF!</v>
      </c>
      <c r="C15" s="86" t="e">
        <f>Metric!#REF!</f>
        <v>#REF!</v>
      </c>
      <c r="D15" s="86" t="e">
        <f>Metric!#REF!</f>
        <v>#REF!</v>
      </c>
      <c r="E15" s="87" t="e">
        <f>Metric!#REF!</f>
        <v>#REF!</v>
      </c>
      <c r="F15" s="88" t="e">
        <f>Metric!#REF!</f>
        <v>#REF!</v>
      </c>
      <c r="G15" s="19" t="e">
        <f>Metric!#REF!</f>
        <v>#REF!</v>
      </c>
      <c r="H15" s="5" t="e">
        <f>Metric!#REF!</f>
        <v>#REF!</v>
      </c>
      <c r="I15" s="19" t="e">
        <f>Metric!#REF!</f>
        <v>#REF!</v>
      </c>
      <c r="J15" s="5" t="e">
        <f>Metric!#REF!</f>
        <v>#REF!</v>
      </c>
      <c r="K15" s="20" t="e">
        <f>Metric!#REF!</f>
        <v>#REF!</v>
      </c>
      <c r="L15" s="21" t="e">
        <f>Metric!#REF!</f>
        <v>#REF!</v>
      </c>
      <c r="M15" s="6" t="e">
        <f>Metric!#REF!</f>
        <v>#REF!</v>
      </c>
    </row>
    <row r="16" spans="1:13" x14ac:dyDescent="0.2">
      <c r="A16" s="94" t="e">
        <f>Metric!#REF!</f>
        <v>#REF!</v>
      </c>
      <c r="B16" s="95" t="e">
        <f>Metric!#REF!</f>
        <v>#REF!</v>
      </c>
      <c r="C16" s="86" t="e">
        <f>Metric!#REF!</f>
        <v>#REF!</v>
      </c>
      <c r="D16" s="86" t="e">
        <f>Metric!#REF!</f>
        <v>#REF!</v>
      </c>
      <c r="E16" s="87" t="e">
        <f>Metric!#REF!</f>
        <v>#REF!</v>
      </c>
      <c r="F16" s="88" t="e">
        <f>Metric!#REF!</f>
        <v>#REF!</v>
      </c>
      <c r="G16" s="19" t="e">
        <f>Metric!#REF!</f>
        <v>#REF!</v>
      </c>
      <c r="H16" s="5" t="e">
        <f>Metric!#REF!</f>
        <v>#REF!</v>
      </c>
      <c r="I16" s="19" t="e">
        <f>Metric!#REF!</f>
        <v>#REF!</v>
      </c>
      <c r="J16" s="5" t="e">
        <f>Metric!#REF!</f>
        <v>#REF!</v>
      </c>
      <c r="K16" s="20" t="e">
        <f>Metric!#REF!</f>
        <v>#REF!</v>
      </c>
      <c r="L16" s="21" t="e">
        <f>Metric!#REF!</f>
        <v>#REF!</v>
      </c>
      <c r="M16" s="6" t="e">
        <f>Metric!#REF!</f>
        <v>#REF!</v>
      </c>
    </row>
    <row r="17" spans="1:13" x14ac:dyDescent="0.2">
      <c r="A17" s="94" t="e">
        <f>Metric!#REF!</f>
        <v>#REF!</v>
      </c>
      <c r="B17" s="95" t="e">
        <f>Metric!#REF!</f>
        <v>#REF!</v>
      </c>
      <c r="C17" s="86" t="e">
        <f>Metric!#REF!</f>
        <v>#REF!</v>
      </c>
      <c r="D17" s="86" t="e">
        <f>Metric!#REF!</f>
        <v>#REF!</v>
      </c>
      <c r="E17" s="87" t="e">
        <f>Metric!#REF!</f>
        <v>#REF!</v>
      </c>
      <c r="F17" s="88" t="e">
        <f>Metric!#REF!</f>
        <v>#REF!</v>
      </c>
      <c r="G17" s="19" t="e">
        <f>Metric!#REF!</f>
        <v>#REF!</v>
      </c>
      <c r="H17" s="5" t="e">
        <f>Metric!#REF!</f>
        <v>#REF!</v>
      </c>
      <c r="I17" s="19" t="e">
        <f>Metric!#REF!</f>
        <v>#REF!</v>
      </c>
      <c r="J17" s="5" t="e">
        <f>Metric!#REF!</f>
        <v>#REF!</v>
      </c>
      <c r="K17" s="20" t="e">
        <f>Metric!#REF!</f>
        <v>#REF!</v>
      </c>
      <c r="L17" s="21" t="e">
        <f>Metric!#REF!</f>
        <v>#REF!</v>
      </c>
      <c r="M17" s="6" t="e">
        <f>Metric!#REF!</f>
        <v>#REF!</v>
      </c>
    </row>
    <row r="18" spans="1:13" x14ac:dyDescent="0.2">
      <c r="A18" s="94" t="e">
        <f>Metric!#REF!</f>
        <v>#REF!</v>
      </c>
      <c r="B18" s="95" t="e">
        <f>Metric!#REF!</f>
        <v>#REF!</v>
      </c>
      <c r="C18" s="86" t="e">
        <f>Metric!#REF!</f>
        <v>#REF!</v>
      </c>
      <c r="D18" s="86" t="e">
        <f>Metric!#REF!</f>
        <v>#REF!</v>
      </c>
      <c r="E18" s="87" t="e">
        <f>Metric!#REF!</f>
        <v>#REF!</v>
      </c>
      <c r="F18" s="88" t="e">
        <f>Metric!#REF!</f>
        <v>#REF!</v>
      </c>
      <c r="G18" s="19" t="e">
        <f>Metric!#REF!</f>
        <v>#REF!</v>
      </c>
      <c r="H18" s="5" t="e">
        <f>Metric!#REF!</f>
        <v>#REF!</v>
      </c>
      <c r="I18" s="19" t="e">
        <f>Metric!#REF!</f>
        <v>#REF!</v>
      </c>
      <c r="J18" s="5" t="e">
        <f>Metric!#REF!</f>
        <v>#REF!</v>
      </c>
      <c r="K18" s="20" t="e">
        <f>Metric!#REF!</f>
        <v>#REF!</v>
      </c>
      <c r="L18" s="21" t="e">
        <f>Metric!#REF!</f>
        <v>#REF!</v>
      </c>
      <c r="M18" s="6" t="e">
        <f>Metric!#REF!</f>
        <v>#REF!</v>
      </c>
    </row>
    <row r="19" spans="1:13" x14ac:dyDescent="0.2">
      <c r="A19" s="94" t="e">
        <f>Metric!#REF!</f>
        <v>#REF!</v>
      </c>
      <c r="B19" s="95" t="e">
        <f>Metric!#REF!</f>
        <v>#REF!</v>
      </c>
      <c r="C19" s="86" t="e">
        <f>Metric!#REF!</f>
        <v>#REF!</v>
      </c>
      <c r="D19" s="86" t="e">
        <f>Metric!#REF!</f>
        <v>#REF!</v>
      </c>
      <c r="E19" s="87" t="e">
        <f>Metric!#REF!</f>
        <v>#REF!</v>
      </c>
      <c r="F19" s="88" t="e">
        <f>Metric!#REF!</f>
        <v>#REF!</v>
      </c>
      <c r="G19" s="19" t="e">
        <f>Metric!#REF!</f>
        <v>#REF!</v>
      </c>
      <c r="H19" s="5" t="e">
        <f>Metric!#REF!</f>
        <v>#REF!</v>
      </c>
      <c r="I19" s="19" t="e">
        <f>Metric!#REF!</f>
        <v>#REF!</v>
      </c>
      <c r="J19" s="5" t="e">
        <f>Metric!#REF!</f>
        <v>#REF!</v>
      </c>
      <c r="K19" s="20" t="e">
        <f>Metric!#REF!</f>
        <v>#REF!</v>
      </c>
      <c r="L19" s="21" t="e">
        <f>Metric!#REF!</f>
        <v>#REF!</v>
      </c>
      <c r="M19" s="6" t="e">
        <f>Metric!#REF!</f>
        <v>#REF!</v>
      </c>
    </row>
    <row r="20" spans="1:13" x14ac:dyDescent="0.2">
      <c r="A20" s="94" t="e">
        <f>Metric!#REF!</f>
        <v>#REF!</v>
      </c>
      <c r="B20" s="95" t="e">
        <f>Metric!#REF!</f>
        <v>#REF!</v>
      </c>
      <c r="C20" s="86" t="e">
        <f>Metric!#REF!</f>
        <v>#REF!</v>
      </c>
      <c r="D20" s="86" t="e">
        <f>Metric!#REF!</f>
        <v>#REF!</v>
      </c>
      <c r="E20" s="87" t="e">
        <f>Metric!#REF!</f>
        <v>#REF!</v>
      </c>
      <c r="F20" s="88" t="e">
        <f>Metric!#REF!</f>
        <v>#REF!</v>
      </c>
      <c r="G20" s="19" t="e">
        <f>Metric!#REF!</f>
        <v>#REF!</v>
      </c>
      <c r="H20" s="5" t="e">
        <f>Metric!#REF!</f>
        <v>#REF!</v>
      </c>
      <c r="I20" s="19" t="e">
        <f>Metric!#REF!</f>
        <v>#REF!</v>
      </c>
      <c r="J20" s="5" t="e">
        <f>Metric!#REF!</f>
        <v>#REF!</v>
      </c>
      <c r="K20" s="20" t="e">
        <f>Metric!#REF!</f>
        <v>#REF!</v>
      </c>
      <c r="L20" s="21" t="e">
        <f>Metric!#REF!</f>
        <v>#REF!</v>
      </c>
      <c r="M20" s="6" t="e">
        <f>Metric!#REF!</f>
        <v>#REF!</v>
      </c>
    </row>
    <row r="21" spans="1:13" x14ac:dyDescent="0.2">
      <c r="A21" s="94" t="e">
        <f>Metric!#REF!</f>
        <v>#REF!</v>
      </c>
      <c r="B21" s="95" t="e">
        <f>Metric!#REF!</f>
        <v>#REF!</v>
      </c>
      <c r="C21" s="86" t="e">
        <f>Metric!#REF!</f>
        <v>#REF!</v>
      </c>
      <c r="D21" s="86" t="e">
        <f>Metric!#REF!</f>
        <v>#REF!</v>
      </c>
      <c r="E21" s="87" t="e">
        <f>Metric!#REF!</f>
        <v>#REF!</v>
      </c>
      <c r="F21" s="88" t="e">
        <f>Metric!#REF!</f>
        <v>#REF!</v>
      </c>
      <c r="G21" s="19" t="e">
        <f>Metric!#REF!</f>
        <v>#REF!</v>
      </c>
      <c r="H21" s="5" t="e">
        <f>Metric!#REF!</f>
        <v>#REF!</v>
      </c>
      <c r="I21" s="19" t="e">
        <f>Metric!#REF!</f>
        <v>#REF!</v>
      </c>
      <c r="J21" s="5" t="e">
        <f>Metric!#REF!</f>
        <v>#REF!</v>
      </c>
      <c r="K21" s="20" t="e">
        <f>Metric!#REF!</f>
        <v>#REF!</v>
      </c>
      <c r="L21" s="21" t="e">
        <f>Metric!#REF!</f>
        <v>#REF!</v>
      </c>
      <c r="M21" s="6" t="e">
        <f>Metric!#REF!</f>
        <v>#REF!</v>
      </c>
    </row>
    <row r="22" spans="1:13" x14ac:dyDescent="0.2">
      <c r="A22" s="94" t="e">
        <f>Metric!#REF!</f>
        <v>#REF!</v>
      </c>
      <c r="B22" s="95" t="e">
        <f>Metric!#REF!</f>
        <v>#REF!</v>
      </c>
      <c r="C22" s="86" t="e">
        <f>Metric!#REF!</f>
        <v>#REF!</v>
      </c>
      <c r="D22" s="86" t="e">
        <f>Metric!#REF!</f>
        <v>#REF!</v>
      </c>
      <c r="E22" s="87" t="e">
        <f>Metric!#REF!</f>
        <v>#REF!</v>
      </c>
      <c r="F22" s="88" t="e">
        <f>Metric!#REF!</f>
        <v>#REF!</v>
      </c>
      <c r="G22" s="19" t="e">
        <f>Metric!#REF!</f>
        <v>#REF!</v>
      </c>
      <c r="H22" s="5" t="e">
        <f>Metric!#REF!</f>
        <v>#REF!</v>
      </c>
      <c r="I22" s="19" t="e">
        <f>Metric!#REF!</f>
        <v>#REF!</v>
      </c>
      <c r="J22" s="5" t="e">
        <f>Metric!#REF!</f>
        <v>#REF!</v>
      </c>
      <c r="K22" s="20" t="e">
        <f>Metric!#REF!</f>
        <v>#REF!</v>
      </c>
      <c r="L22" s="21" t="e">
        <f>Metric!#REF!</f>
        <v>#REF!</v>
      </c>
      <c r="M22" s="6" t="e">
        <f>Metric!#REF!</f>
        <v>#REF!</v>
      </c>
    </row>
    <row r="23" spans="1:13" x14ac:dyDescent="0.2">
      <c r="A23" s="94" t="e">
        <f>Metric!#REF!</f>
        <v>#REF!</v>
      </c>
      <c r="B23" s="95" t="e">
        <f>Metric!#REF!</f>
        <v>#REF!</v>
      </c>
      <c r="C23" s="86" t="e">
        <f>Metric!#REF!</f>
        <v>#REF!</v>
      </c>
      <c r="D23" s="86" t="e">
        <f>Metric!#REF!</f>
        <v>#REF!</v>
      </c>
      <c r="E23" s="87" t="e">
        <f>Metric!#REF!</f>
        <v>#REF!</v>
      </c>
      <c r="F23" s="88" t="e">
        <f>Metric!#REF!</f>
        <v>#REF!</v>
      </c>
      <c r="G23" s="19" t="e">
        <f>Metric!#REF!</f>
        <v>#REF!</v>
      </c>
      <c r="H23" s="5" t="e">
        <f>Metric!#REF!</f>
        <v>#REF!</v>
      </c>
      <c r="I23" s="19" t="e">
        <f>Metric!#REF!</f>
        <v>#REF!</v>
      </c>
      <c r="J23" s="5" t="e">
        <f>Metric!#REF!</f>
        <v>#REF!</v>
      </c>
      <c r="K23" s="20" t="e">
        <f>Metric!#REF!</f>
        <v>#REF!</v>
      </c>
      <c r="L23" s="21" t="e">
        <f>Metric!#REF!</f>
        <v>#REF!</v>
      </c>
      <c r="M23" s="6" t="e">
        <f>Metric!#REF!</f>
        <v>#REF!</v>
      </c>
    </row>
    <row r="24" spans="1:13" x14ac:dyDescent="0.2">
      <c r="A24" s="94" t="e">
        <f>Metric!#REF!</f>
        <v>#REF!</v>
      </c>
      <c r="B24" s="95" t="e">
        <f>Metric!#REF!</f>
        <v>#REF!</v>
      </c>
      <c r="C24" s="86" t="e">
        <f>Metric!#REF!</f>
        <v>#REF!</v>
      </c>
      <c r="D24" s="86" t="e">
        <f>Metric!#REF!</f>
        <v>#REF!</v>
      </c>
      <c r="E24" s="87" t="e">
        <f>Metric!#REF!</f>
        <v>#REF!</v>
      </c>
      <c r="F24" s="88" t="e">
        <f>Metric!#REF!</f>
        <v>#REF!</v>
      </c>
      <c r="G24" s="19" t="e">
        <f>Metric!#REF!</f>
        <v>#REF!</v>
      </c>
      <c r="H24" s="5" t="e">
        <f>Metric!#REF!</f>
        <v>#REF!</v>
      </c>
      <c r="I24" s="19" t="e">
        <f>Metric!#REF!</f>
        <v>#REF!</v>
      </c>
      <c r="J24" s="5" t="e">
        <f>Metric!#REF!</f>
        <v>#REF!</v>
      </c>
      <c r="K24" s="20" t="e">
        <f>Metric!#REF!</f>
        <v>#REF!</v>
      </c>
      <c r="L24" s="21" t="e">
        <f>Metric!#REF!</f>
        <v>#REF!</v>
      </c>
      <c r="M24" s="6" t="e">
        <f>Metric!#REF!</f>
        <v>#REF!</v>
      </c>
    </row>
    <row r="25" spans="1:13" x14ac:dyDescent="0.2">
      <c r="A25" s="94" t="e">
        <f>Metric!#REF!</f>
        <v>#REF!</v>
      </c>
      <c r="B25" s="95" t="e">
        <f>Metric!#REF!</f>
        <v>#REF!</v>
      </c>
      <c r="C25" s="86" t="e">
        <f>Metric!#REF!</f>
        <v>#REF!</v>
      </c>
      <c r="D25" s="86" t="e">
        <f>Metric!#REF!</f>
        <v>#REF!</v>
      </c>
      <c r="E25" s="87" t="e">
        <f>Metric!#REF!</f>
        <v>#REF!</v>
      </c>
      <c r="F25" s="88" t="e">
        <f>Metric!#REF!</f>
        <v>#REF!</v>
      </c>
      <c r="G25" s="19" t="e">
        <f>Metric!#REF!</f>
        <v>#REF!</v>
      </c>
      <c r="H25" s="5" t="e">
        <f>Metric!#REF!</f>
        <v>#REF!</v>
      </c>
      <c r="I25" s="19" t="e">
        <f>Metric!#REF!</f>
        <v>#REF!</v>
      </c>
      <c r="J25" s="5" t="e">
        <f>Metric!#REF!</f>
        <v>#REF!</v>
      </c>
      <c r="K25" s="20" t="e">
        <f>Metric!#REF!</f>
        <v>#REF!</v>
      </c>
      <c r="L25" s="21" t="e">
        <f>Metric!#REF!</f>
        <v>#REF!</v>
      </c>
      <c r="M25" s="6" t="e">
        <f>Metric!#REF!</f>
        <v>#REF!</v>
      </c>
    </row>
    <row r="26" spans="1:13" x14ac:dyDescent="0.2">
      <c r="A26" s="94" t="e">
        <f>Metric!#REF!</f>
        <v>#REF!</v>
      </c>
      <c r="B26" s="95" t="e">
        <f>Metric!#REF!</f>
        <v>#REF!</v>
      </c>
      <c r="C26" s="86" t="e">
        <f>Metric!#REF!</f>
        <v>#REF!</v>
      </c>
      <c r="D26" s="86" t="e">
        <f>Metric!#REF!</f>
        <v>#REF!</v>
      </c>
      <c r="E26" s="87" t="e">
        <f>Metric!#REF!</f>
        <v>#REF!</v>
      </c>
      <c r="F26" s="88" t="e">
        <f>Metric!#REF!</f>
        <v>#REF!</v>
      </c>
      <c r="G26" s="19" t="e">
        <f>Metric!#REF!</f>
        <v>#REF!</v>
      </c>
      <c r="H26" s="5" t="e">
        <f>Metric!#REF!</f>
        <v>#REF!</v>
      </c>
      <c r="I26" s="19" t="e">
        <f>Metric!#REF!</f>
        <v>#REF!</v>
      </c>
      <c r="J26" s="5" t="e">
        <f>Metric!#REF!</f>
        <v>#REF!</v>
      </c>
      <c r="K26" s="20" t="e">
        <f>Metric!#REF!</f>
        <v>#REF!</v>
      </c>
      <c r="L26" s="21" t="e">
        <f>Metric!#REF!</f>
        <v>#REF!</v>
      </c>
      <c r="M26" s="6" t="e">
        <f>Metric!#REF!</f>
        <v>#REF!</v>
      </c>
    </row>
    <row r="27" spans="1:13" x14ac:dyDescent="0.2">
      <c r="A27" s="94" t="e">
        <f>Metric!#REF!</f>
        <v>#REF!</v>
      </c>
      <c r="B27" s="95" t="e">
        <f>Metric!#REF!</f>
        <v>#REF!</v>
      </c>
      <c r="C27" s="86" t="e">
        <f>Metric!#REF!</f>
        <v>#REF!</v>
      </c>
      <c r="D27" s="86" t="e">
        <f>Metric!#REF!</f>
        <v>#REF!</v>
      </c>
      <c r="E27" s="87" t="e">
        <f>Metric!#REF!</f>
        <v>#REF!</v>
      </c>
      <c r="F27" s="88" t="e">
        <f>Metric!#REF!</f>
        <v>#REF!</v>
      </c>
      <c r="G27" s="19" t="e">
        <f>Metric!#REF!</f>
        <v>#REF!</v>
      </c>
      <c r="H27" s="5" t="e">
        <f>Metric!#REF!</f>
        <v>#REF!</v>
      </c>
      <c r="I27" s="19" t="e">
        <f>Metric!#REF!</f>
        <v>#REF!</v>
      </c>
      <c r="J27" s="5" t="e">
        <f>Metric!#REF!</f>
        <v>#REF!</v>
      </c>
      <c r="K27" s="20" t="e">
        <f>Metric!#REF!</f>
        <v>#REF!</v>
      </c>
      <c r="L27" s="21" t="e">
        <f>Metric!#REF!</f>
        <v>#REF!</v>
      </c>
      <c r="M27" s="6" t="e">
        <f>Metric!#REF!</f>
        <v>#REF!</v>
      </c>
    </row>
    <row r="28" spans="1:13" x14ac:dyDescent="0.2">
      <c r="A28" s="94" t="e">
        <f>Metric!#REF!</f>
        <v>#REF!</v>
      </c>
      <c r="B28" s="95" t="e">
        <f>Metric!#REF!</f>
        <v>#REF!</v>
      </c>
      <c r="C28" s="86" t="e">
        <f>Metric!#REF!</f>
        <v>#REF!</v>
      </c>
      <c r="D28" s="86" t="e">
        <f>Metric!#REF!</f>
        <v>#REF!</v>
      </c>
      <c r="E28" s="87" t="e">
        <f>Metric!#REF!</f>
        <v>#REF!</v>
      </c>
      <c r="F28" s="88" t="e">
        <f>Metric!#REF!</f>
        <v>#REF!</v>
      </c>
      <c r="G28" s="19" t="e">
        <f>Metric!#REF!</f>
        <v>#REF!</v>
      </c>
      <c r="H28" s="5" t="e">
        <f>Metric!#REF!</f>
        <v>#REF!</v>
      </c>
      <c r="I28" s="19" t="e">
        <f>Metric!#REF!</f>
        <v>#REF!</v>
      </c>
      <c r="J28" s="5" t="e">
        <f>Metric!#REF!</f>
        <v>#REF!</v>
      </c>
      <c r="K28" s="20" t="e">
        <f>Metric!#REF!</f>
        <v>#REF!</v>
      </c>
      <c r="L28" s="21" t="e">
        <f>Metric!#REF!</f>
        <v>#REF!</v>
      </c>
      <c r="M28" s="6" t="e">
        <f>Metric!#REF!</f>
        <v>#REF!</v>
      </c>
    </row>
    <row r="29" spans="1:13" x14ac:dyDescent="0.2">
      <c r="A29" s="94" t="e">
        <f>Metric!#REF!</f>
        <v>#REF!</v>
      </c>
      <c r="B29" s="95" t="e">
        <f>Metric!#REF!</f>
        <v>#REF!</v>
      </c>
      <c r="C29" s="86" t="e">
        <f>Metric!#REF!</f>
        <v>#REF!</v>
      </c>
      <c r="D29" s="86" t="e">
        <f>Metric!#REF!</f>
        <v>#REF!</v>
      </c>
      <c r="E29" s="87" t="e">
        <f>Metric!#REF!</f>
        <v>#REF!</v>
      </c>
      <c r="F29" s="88" t="e">
        <f>Metric!#REF!</f>
        <v>#REF!</v>
      </c>
      <c r="G29" s="19" t="e">
        <f>Metric!#REF!</f>
        <v>#REF!</v>
      </c>
      <c r="H29" s="5" t="e">
        <f>Metric!#REF!</f>
        <v>#REF!</v>
      </c>
      <c r="I29" s="19" t="e">
        <f>Metric!#REF!</f>
        <v>#REF!</v>
      </c>
      <c r="J29" s="5" t="e">
        <f>Metric!#REF!</f>
        <v>#REF!</v>
      </c>
      <c r="K29" s="20" t="e">
        <f>Metric!#REF!</f>
        <v>#REF!</v>
      </c>
      <c r="L29" s="21" t="e">
        <f>Metric!#REF!</f>
        <v>#REF!</v>
      </c>
      <c r="M29" s="6" t="e">
        <f>Metric!#REF!</f>
        <v>#REF!</v>
      </c>
    </row>
    <row r="30" spans="1:13" x14ac:dyDescent="0.2">
      <c r="A30" s="94" t="e">
        <f>Metric!#REF!</f>
        <v>#REF!</v>
      </c>
      <c r="B30" s="95" t="e">
        <f>Metric!#REF!</f>
        <v>#REF!</v>
      </c>
      <c r="C30" s="86" t="e">
        <f>Metric!#REF!</f>
        <v>#REF!</v>
      </c>
      <c r="D30" s="86" t="e">
        <f>Metric!#REF!</f>
        <v>#REF!</v>
      </c>
      <c r="E30" s="87" t="e">
        <f>Metric!#REF!</f>
        <v>#REF!</v>
      </c>
      <c r="F30" s="88" t="e">
        <f>Metric!#REF!</f>
        <v>#REF!</v>
      </c>
      <c r="G30" s="19" t="e">
        <f>Metric!#REF!</f>
        <v>#REF!</v>
      </c>
      <c r="H30" s="5" t="e">
        <f>Metric!#REF!</f>
        <v>#REF!</v>
      </c>
      <c r="I30" s="19" t="e">
        <f>Metric!#REF!</f>
        <v>#REF!</v>
      </c>
      <c r="J30" s="5" t="e">
        <f>Metric!#REF!</f>
        <v>#REF!</v>
      </c>
      <c r="K30" s="20" t="e">
        <f>Metric!#REF!</f>
        <v>#REF!</v>
      </c>
      <c r="L30" s="21" t="e">
        <f>Metric!#REF!</f>
        <v>#REF!</v>
      </c>
      <c r="M30" s="6" t="e">
        <f>Metric!#REF!</f>
        <v>#REF!</v>
      </c>
    </row>
    <row r="31" spans="1:13" x14ac:dyDescent="0.2">
      <c r="A31" s="94" t="e">
        <f>Metric!#REF!</f>
        <v>#REF!</v>
      </c>
      <c r="B31" s="95" t="e">
        <f>Metric!#REF!</f>
        <v>#REF!</v>
      </c>
      <c r="C31" s="86" t="e">
        <f>Metric!#REF!</f>
        <v>#REF!</v>
      </c>
      <c r="D31" s="86" t="e">
        <f>Metric!#REF!</f>
        <v>#REF!</v>
      </c>
      <c r="E31" s="87" t="e">
        <f>Metric!#REF!</f>
        <v>#REF!</v>
      </c>
      <c r="F31" s="88" t="e">
        <f>Metric!#REF!</f>
        <v>#REF!</v>
      </c>
      <c r="G31" s="19" t="e">
        <f>Metric!#REF!</f>
        <v>#REF!</v>
      </c>
      <c r="H31" s="5" t="e">
        <f>Metric!#REF!</f>
        <v>#REF!</v>
      </c>
      <c r="I31" s="19" t="e">
        <f>Metric!#REF!</f>
        <v>#REF!</v>
      </c>
      <c r="J31" s="5" t="e">
        <f>Metric!#REF!</f>
        <v>#REF!</v>
      </c>
      <c r="K31" s="20" t="e">
        <f>Metric!#REF!</f>
        <v>#REF!</v>
      </c>
      <c r="L31" s="21" t="e">
        <f>Metric!#REF!</f>
        <v>#REF!</v>
      </c>
      <c r="M31" s="6" t="e">
        <f>Metric!#REF!</f>
        <v>#REF!</v>
      </c>
    </row>
    <row r="32" spans="1:13" x14ac:dyDescent="0.2">
      <c r="A32" s="94" t="e">
        <f>Metric!#REF!</f>
        <v>#REF!</v>
      </c>
      <c r="B32" s="95" t="e">
        <f>Metric!#REF!</f>
        <v>#REF!</v>
      </c>
      <c r="C32" s="86" t="e">
        <f>Metric!#REF!</f>
        <v>#REF!</v>
      </c>
      <c r="D32" s="86" t="e">
        <f>Metric!#REF!</f>
        <v>#REF!</v>
      </c>
      <c r="E32" s="87" t="e">
        <f>Metric!#REF!</f>
        <v>#REF!</v>
      </c>
      <c r="F32" s="88" t="e">
        <f>Metric!#REF!</f>
        <v>#REF!</v>
      </c>
      <c r="G32" s="19" t="e">
        <f>Metric!#REF!</f>
        <v>#REF!</v>
      </c>
      <c r="H32" s="5" t="e">
        <f>Metric!#REF!</f>
        <v>#REF!</v>
      </c>
      <c r="I32" s="19" t="e">
        <f>Metric!#REF!</f>
        <v>#REF!</v>
      </c>
      <c r="J32" s="5" t="e">
        <f>Metric!#REF!</f>
        <v>#REF!</v>
      </c>
      <c r="K32" s="20" t="e">
        <f>Metric!#REF!</f>
        <v>#REF!</v>
      </c>
      <c r="L32" s="21" t="e">
        <f>Metric!#REF!</f>
        <v>#REF!</v>
      </c>
      <c r="M32" s="6" t="e">
        <f>Metric!#REF!</f>
        <v>#REF!</v>
      </c>
    </row>
    <row r="33" spans="1:13" x14ac:dyDescent="0.2">
      <c r="A33" s="94" t="e">
        <f>Metric!#REF!</f>
        <v>#REF!</v>
      </c>
      <c r="B33" s="95" t="e">
        <f>Metric!#REF!</f>
        <v>#REF!</v>
      </c>
      <c r="C33" s="86" t="e">
        <f>Metric!#REF!</f>
        <v>#REF!</v>
      </c>
      <c r="D33" s="86" t="e">
        <f>Metric!#REF!</f>
        <v>#REF!</v>
      </c>
      <c r="E33" s="87" t="e">
        <f>Metric!#REF!</f>
        <v>#REF!</v>
      </c>
      <c r="F33" s="88" t="e">
        <f>Metric!#REF!</f>
        <v>#REF!</v>
      </c>
      <c r="G33" s="19" t="e">
        <f>Metric!#REF!</f>
        <v>#REF!</v>
      </c>
      <c r="H33" s="5" t="e">
        <f>Metric!#REF!</f>
        <v>#REF!</v>
      </c>
      <c r="I33" s="19" t="e">
        <f>Metric!#REF!</f>
        <v>#REF!</v>
      </c>
      <c r="J33" s="5" t="e">
        <f>Metric!#REF!</f>
        <v>#REF!</v>
      </c>
      <c r="K33" s="20" t="e">
        <f>Metric!#REF!</f>
        <v>#REF!</v>
      </c>
      <c r="L33" s="21" t="e">
        <f>Metric!#REF!</f>
        <v>#REF!</v>
      </c>
      <c r="M33" s="6" t="e">
        <f>Metric!#REF!</f>
        <v>#REF!</v>
      </c>
    </row>
    <row r="34" spans="1:13" x14ac:dyDescent="0.2">
      <c r="A34" s="94" t="e">
        <f>Metric!#REF!</f>
        <v>#REF!</v>
      </c>
      <c r="B34" s="95" t="e">
        <f>Metric!#REF!</f>
        <v>#REF!</v>
      </c>
      <c r="C34" s="86" t="e">
        <f>Metric!#REF!</f>
        <v>#REF!</v>
      </c>
      <c r="D34" s="86" t="e">
        <f>Metric!#REF!</f>
        <v>#REF!</v>
      </c>
      <c r="E34" s="87" t="e">
        <f>Metric!#REF!</f>
        <v>#REF!</v>
      </c>
      <c r="F34" s="88" t="e">
        <f>Metric!#REF!</f>
        <v>#REF!</v>
      </c>
      <c r="G34" s="19" t="e">
        <f>Metric!#REF!</f>
        <v>#REF!</v>
      </c>
      <c r="H34" s="5" t="e">
        <f>Metric!#REF!</f>
        <v>#REF!</v>
      </c>
      <c r="I34" s="19" t="e">
        <f>Metric!#REF!</f>
        <v>#REF!</v>
      </c>
      <c r="J34" s="5" t="e">
        <f>Metric!#REF!</f>
        <v>#REF!</v>
      </c>
      <c r="K34" s="20" t="e">
        <f>Metric!#REF!</f>
        <v>#REF!</v>
      </c>
      <c r="L34" s="21" t="e">
        <f>Metric!#REF!</f>
        <v>#REF!</v>
      </c>
      <c r="M34" s="6" t="e">
        <f>Metric!#REF!</f>
        <v>#REF!</v>
      </c>
    </row>
    <row r="35" spans="1:13" x14ac:dyDescent="0.2">
      <c r="A35" s="94" t="e">
        <f>Metric!#REF!</f>
        <v>#REF!</v>
      </c>
      <c r="B35" s="95" t="e">
        <f>Metric!#REF!</f>
        <v>#REF!</v>
      </c>
      <c r="C35" s="86" t="e">
        <f>Metric!#REF!</f>
        <v>#REF!</v>
      </c>
      <c r="D35" s="86" t="e">
        <f>Metric!#REF!</f>
        <v>#REF!</v>
      </c>
      <c r="E35" s="87" t="e">
        <f>Metric!#REF!</f>
        <v>#REF!</v>
      </c>
      <c r="F35" s="88" t="e">
        <f>Metric!#REF!</f>
        <v>#REF!</v>
      </c>
      <c r="G35" s="19" t="e">
        <f>Metric!#REF!</f>
        <v>#REF!</v>
      </c>
      <c r="H35" s="5" t="e">
        <f>Metric!#REF!</f>
        <v>#REF!</v>
      </c>
      <c r="I35" s="19" t="e">
        <f>Metric!#REF!</f>
        <v>#REF!</v>
      </c>
      <c r="J35" s="5" t="e">
        <f>Metric!#REF!</f>
        <v>#REF!</v>
      </c>
      <c r="K35" s="20" t="e">
        <f>Metric!#REF!</f>
        <v>#REF!</v>
      </c>
      <c r="L35" s="21" t="e">
        <f>Metric!#REF!</f>
        <v>#REF!</v>
      </c>
      <c r="M35" s="6" t="e">
        <f>Metric!#REF!</f>
        <v>#REF!</v>
      </c>
    </row>
    <row r="36" spans="1:13" x14ac:dyDescent="0.2">
      <c r="A36" s="94" t="e">
        <f>Metric!#REF!</f>
        <v>#REF!</v>
      </c>
      <c r="B36" s="95" t="e">
        <f>Metric!#REF!</f>
        <v>#REF!</v>
      </c>
      <c r="C36" s="86" t="e">
        <f>Metric!#REF!</f>
        <v>#REF!</v>
      </c>
      <c r="D36" s="86" t="e">
        <f>Metric!#REF!</f>
        <v>#REF!</v>
      </c>
      <c r="E36" s="87" t="e">
        <f>Metric!#REF!</f>
        <v>#REF!</v>
      </c>
      <c r="F36" s="88" t="e">
        <f>Metric!#REF!</f>
        <v>#REF!</v>
      </c>
      <c r="G36" s="19" t="e">
        <f>Metric!#REF!</f>
        <v>#REF!</v>
      </c>
      <c r="H36" s="5" t="e">
        <f>Metric!#REF!</f>
        <v>#REF!</v>
      </c>
      <c r="I36" s="19" t="e">
        <f>Metric!#REF!</f>
        <v>#REF!</v>
      </c>
      <c r="J36" s="5" t="e">
        <f>Metric!#REF!</f>
        <v>#REF!</v>
      </c>
      <c r="K36" s="20" t="e">
        <f>Metric!#REF!</f>
        <v>#REF!</v>
      </c>
      <c r="L36" s="21" t="e">
        <f>Metric!#REF!</f>
        <v>#REF!</v>
      </c>
      <c r="M36" s="6" t="e">
        <f>Metric!#REF!</f>
        <v>#REF!</v>
      </c>
    </row>
    <row r="37" spans="1:13" x14ac:dyDescent="0.2">
      <c r="A37" s="94" t="e">
        <f>Metric!#REF!</f>
        <v>#REF!</v>
      </c>
      <c r="B37" s="95" t="e">
        <f>Metric!#REF!</f>
        <v>#REF!</v>
      </c>
      <c r="C37" s="86" t="e">
        <f>Metric!#REF!</f>
        <v>#REF!</v>
      </c>
      <c r="D37" s="86" t="e">
        <f>Metric!#REF!</f>
        <v>#REF!</v>
      </c>
      <c r="E37" s="87" t="e">
        <f>Metric!#REF!</f>
        <v>#REF!</v>
      </c>
      <c r="F37" s="88" t="e">
        <f>Metric!#REF!</f>
        <v>#REF!</v>
      </c>
      <c r="G37" s="19" t="e">
        <f>Metric!#REF!</f>
        <v>#REF!</v>
      </c>
      <c r="H37" s="5" t="e">
        <f>Metric!#REF!</f>
        <v>#REF!</v>
      </c>
      <c r="I37" s="19" t="e">
        <f>Metric!#REF!</f>
        <v>#REF!</v>
      </c>
      <c r="J37" s="5" t="e">
        <f>Metric!#REF!</f>
        <v>#REF!</v>
      </c>
      <c r="K37" s="20" t="e">
        <f>Metric!#REF!</f>
        <v>#REF!</v>
      </c>
      <c r="L37" s="21" t="e">
        <f>Metric!#REF!</f>
        <v>#REF!</v>
      </c>
      <c r="M37" s="6" t="e">
        <f>Metric!#REF!</f>
        <v>#REF!</v>
      </c>
    </row>
    <row r="38" spans="1:13" x14ac:dyDescent="0.2">
      <c r="A38" s="94" t="e">
        <f>Metric!#REF!</f>
        <v>#REF!</v>
      </c>
      <c r="B38" s="95" t="e">
        <f>Metric!#REF!</f>
        <v>#REF!</v>
      </c>
      <c r="C38" s="86" t="e">
        <f>Metric!#REF!</f>
        <v>#REF!</v>
      </c>
      <c r="D38" s="86" t="e">
        <f>Metric!#REF!</f>
        <v>#REF!</v>
      </c>
      <c r="E38" s="87" t="e">
        <f>Metric!#REF!</f>
        <v>#REF!</v>
      </c>
      <c r="F38" s="88" t="e">
        <f>Metric!#REF!</f>
        <v>#REF!</v>
      </c>
      <c r="G38" s="19" t="e">
        <f>Metric!#REF!</f>
        <v>#REF!</v>
      </c>
      <c r="H38" s="5" t="e">
        <f>Metric!#REF!</f>
        <v>#REF!</v>
      </c>
      <c r="I38" s="19" t="e">
        <f>Metric!#REF!</f>
        <v>#REF!</v>
      </c>
      <c r="J38" s="5" t="e">
        <f>Metric!#REF!</f>
        <v>#REF!</v>
      </c>
      <c r="K38" s="20" t="e">
        <f>Metric!#REF!</f>
        <v>#REF!</v>
      </c>
      <c r="L38" s="21" t="e">
        <f>Metric!#REF!</f>
        <v>#REF!</v>
      </c>
      <c r="M38" s="6" t="e">
        <f>Metric!#REF!</f>
        <v>#REF!</v>
      </c>
    </row>
    <row r="39" spans="1:13" x14ac:dyDescent="0.2">
      <c r="A39" s="94" t="e">
        <f>Metric!#REF!</f>
        <v>#REF!</v>
      </c>
      <c r="B39" s="95" t="e">
        <f>Metric!#REF!</f>
        <v>#REF!</v>
      </c>
      <c r="C39" s="86" t="e">
        <f>Metric!#REF!</f>
        <v>#REF!</v>
      </c>
      <c r="D39" s="86" t="e">
        <f>Metric!#REF!</f>
        <v>#REF!</v>
      </c>
      <c r="E39" s="87" t="e">
        <f>Metric!#REF!</f>
        <v>#REF!</v>
      </c>
      <c r="F39" s="88" t="e">
        <f>Metric!#REF!</f>
        <v>#REF!</v>
      </c>
      <c r="G39" s="19" t="e">
        <f>Metric!#REF!</f>
        <v>#REF!</v>
      </c>
      <c r="H39" s="5" t="e">
        <f>Metric!#REF!</f>
        <v>#REF!</v>
      </c>
      <c r="I39" s="19" t="e">
        <f>Metric!#REF!</f>
        <v>#REF!</v>
      </c>
      <c r="J39" s="5" t="e">
        <f>Metric!#REF!</f>
        <v>#REF!</v>
      </c>
      <c r="K39" s="20" t="e">
        <f>Metric!#REF!</f>
        <v>#REF!</v>
      </c>
      <c r="L39" s="21" t="e">
        <f>Metric!#REF!</f>
        <v>#REF!</v>
      </c>
      <c r="M39" s="6" t="e">
        <f>Metric!#REF!</f>
        <v>#REF!</v>
      </c>
    </row>
    <row r="40" spans="1:13" x14ac:dyDescent="0.2">
      <c r="A40" s="94" t="e">
        <f>Metric!#REF!</f>
        <v>#REF!</v>
      </c>
      <c r="B40" s="95" t="e">
        <f>Metric!#REF!</f>
        <v>#REF!</v>
      </c>
      <c r="C40" s="86" t="e">
        <f>Metric!#REF!</f>
        <v>#REF!</v>
      </c>
      <c r="D40" s="86" t="e">
        <f>Metric!#REF!</f>
        <v>#REF!</v>
      </c>
      <c r="E40" s="87" t="e">
        <f>Metric!#REF!</f>
        <v>#REF!</v>
      </c>
      <c r="F40" s="88" t="e">
        <f>Metric!#REF!</f>
        <v>#REF!</v>
      </c>
      <c r="G40" s="19" t="e">
        <f>Metric!#REF!</f>
        <v>#REF!</v>
      </c>
      <c r="H40" s="5" t="e">
        <f>Metric!#REF!</f>
        <v>#REF!</v>
      </c>
      <c r="I40" s="19" t="e">
        <f>Metric!#REF!</f>
        <v>#REF!</v>
      </c>
      <c r="J40" s="5" t="e">
        <f>Metric!#REF!</f>
        <v>#REF!</v>
      </c>
      <c r="K40" s="20" t="e">
        <f>Metric!#REF!</f>
        <v>#REF!</v>
      </c>
      <c r="L40" s="21" t="e">
        <f>Metric!#REF!</f>
        <v>#REF!</v>
      </c>
      <c r="M40" s="6" t="e">
        <f>Metric!#REF!</f>
        <v>#REF!</v>
      </c>
    </row>
    <row r="41" spans="1:13" x14ac:dyDescent="0.2">
      <c r="A41" s="94" t="e">
        <f>Metric!#REF!</f>
        <v>#REF!</v>
      </c>
      <c r="B41" s="95" t="e">
        <f>Metric!#REF!</f>
        <v>#REF!</v>
      </c>
      <c r="C41" s="86" t="e">
        <f>Metric!#REF!</f>
        <v>#REF!</v>
      </c>
      <c r="D41" s="86" t="e">
        <f>Metric!#REF!</f>
        <v>#REF!</v>
      </c>
      <c r="E41" s="87" t="e">
        <f>Metric!#REF!</f>
        <v>#REF!</v>
      </c>
      <c r="F41" s="88" t="e">
        <f>Metric!#REF!</f>
        <v>#REF!</v>
      </c>
      <c r="G41" s="19" t="e">
        <f>Metric!#REF!</f>
        <v>#REF!</v>
      </c>
      <c r="H41" s="5" t="e">
        <f>Metric!#REF!</f>
        <v>#REF!</v>
      </c>
      <c r="I41" s="19" t="e">
        <f>Metric!#REF!</f>
        <v>#REF!</v>
      </c>
      <c r="J41" s="5" t="e">
        <f>Metric!#REF!</f>
        <v>#REF!</v>
      </c>
      <c r="K41" s="20" t="e">
        <f>Metric!#REF!</f>
        <v>#REF!</v>
      </c>
      <c r="L41" s="21" t="e">
        <f>Metric!#REF!</f>
        <v>#REF!</v>
      </c>
      <c r="M41" s="6" t="e">
        <f>Metric!#REF!</f>
        <v>#REF!</v>
      </c>
    </row>
    <row r="42" spans="1:13" x14ac:dyDescent="0.2">
      <c r="A42" s="94" t="e">
        <f>Metric!#REF!</f>
        <v>#REF!</v>
      </c>
      <c r="B42" s="95" t="e">
        <f>Metric!#REF!</f>
        <v>#REF!</v>
      </c>
      <c r="C42" s="86" t="e">
        <f>Metric!#REF!</f>
        <v>#REF!</v>
      </c>
      <c r="D42" s="86" t="e">
        <f>Metric!#REF!</f>
        <v>#REF!</v>
      </c>
      <c r="E42" s="87" t="e">
        <f>Metric!#REF!</f>
        <v>#REF!</v>
      </c>
      <c r="F42" s="88" t="e">
        <f>Metric!#REF!</f>
        <v>#REF!</v>
      </c>
      <c r="G42" s="19" t="e">
        <f>Metric!#REF!</f>
        <v>#REF!</v>
      </c>
      <c r="H42" s="5" t="e">
        <f>Metric!#REF!</f>
        <v>#REF!</v>
      </c>
      <c r="I42" s="19" t="e">
        <f>Metric!#REF!</f>
        <v>#REF!</v>
      </c>
      <c r="J42" s="5" t="e">
        <f>Metric!#REF!</f>
        <v>#REF!</v>
      </c>
      <c r="K42" s="20" t="e">
        <f>Metric!#REF!</f>
        <v>#REF!</v>
      </c>
      <c r="L42" s="21" t="e">
        <f>Metric!#REF!</f>
        <v>#REF!</v>
      </c>
      <c r="M42" s="6" t="e">
        <f>Metric!#REF!</f>
        <v>#REF!</v>
      </c>
    </row>
    <row r="43" spans="1:13" x14ac:dyDescent="0.2">
      <c r="A43" s="94" t="e">
        <f>Metric!#REF!</f>
        <v>#REF!</v>
      </c>
      <c r="B43" s="95" t="e">
        <f>Metric!#REF!</f>
        <v>#REF!</v>
      </c>
      <c r="C43" s="86" t="e">
        <f>Metric!#REF!</f>
        <v>#REF!</v>
      </c>
      <c r="D43" s="86" t="e">
        <f>Metric!#REF!</f>
        <v>#REF!</v>
      </c>
      <c r="E43" s="87" t="e">
        <f>Metric!#REF!</f>
        <v>#REF!</v>
      </c>
      <c r="F43" s="88" t="e">
        <f>Metric!#REF!</f>
        <v>#REF!</v>
      </c>
      <c r="G43" s="19" t="e">
        <f>Metric!#REF!</f>
        <v>#REF!</v>
      </c>
      <c r="H43" s="5" t="e">
        <f>Metric!#REF!</f>
        <v>#REF!</v>
      </c>
      <c r="I43" s="19" t="e">
        <f>Metric!#REF!</f>
        <v>#REF!</v>
      </c>
      <c r="J43" s="5" t="e">
        <f>Metric!#REF!</f>
        <v>#REF!</v>
      </c>
      <c r="K43" s="20" t="e">
        <f>Metric!#REF!</f>
        <v>#REF!</v>
      </c>
      <c r="L43" s="21" t="e">
        <f>Metric!#REF!</f>
        <v>#REF!</v>
      </c>
      <c r="M43" s="6" t="e">
        <f>Metric!#REF!</f>
        <v>#REF!</v>
      </c>
    </row>
    <row r="44" spans="1:13" x14ac:dyDescent="0.2">
      <c r="A44" s="94" t="e">
        <f>Metric!#REF!</f>
        <v>#REF!</v>
      </c>
      <c r="B44" s="95" t="e">
        <f>Metric!#REF!</f>
        <v>#REF!</v>
      </c>
      <c r="C44" s="86" t="e">
        <f>Metric!#REF!</f>
        <v>#REF!</v>
      </c>
      <c r="D44" s="86" t="e">
        <f>Metric!#REF!</f>
        <v>#REF!</v>
      </c>
      <c r="E44" s="87" t="e">
        <f>Metric!#REF!</f>
        <v>#REF!</v>
      </c>
      <c r="F44" s="88" t="e">
        <f>Metric!#REF!</f>
        <v>#REF!</v>
      </c>
      <c r="G44" s="19" t="e">
        <f>Metric!#REF!</f>
        <v>#REF!</v>
      </c>
      <c r="H44" s="5" t="e">
        <f>Metric!#REF!</f>
        <v>#REF!</v>
      </c>
      <c r="I44" s="19" t="e">
        <f>Metric!#REF!</f>
        <v>#REF!</v>
      </c>
      <c r="J44" s="5" t="e">
        <f>Metric!#REF!</f>
        <v>#REF!</v>
      </c>
      <c r="K44" s="20" t="e">
        <f>Metric!#REF!</f>
        <v>#REF!</v>
      </c>
      <c r="L44" s="21" t="e">
        <f>Metric!#REF!</f>
        <v>#REF!</v>
      </c>
      <c r="M44" s="6" t="e">
        <f>Metric!#REF!</f>
        <v>#REF!</v>
      </c>
    </row>
    <row r="45" spans="1:13" x14ac:dyDescent="0.2">
      <c r="A45" s="94" t="e">
        <f>Metric!#REF!</f>
        <v>#REF!</v>
      </c>
      <c r="B45" s="95" t="e">
        <f>Metric!#REF!</f>
        <v>#REF!</v>
      </c>
      <c r="C45" s="86" t="e">
        <f>Metric!#REF!</f>
        <v>#REF!</v>
      </c>
      <c r="D45" s="86" t="e">
        <f>Metric!#REF!</f>
        <v>#REF!</v>
      </c>
      <c r="E45" s="87" t="e">
        <f>Metric!#REF!</f>
        <v>#REF!</v>
      </c>
      <c r="F45" s="88" t="e">
        <f>Metric!#REF!</f>
        <v>#REF!</v>
      </c>
      <c r="G45" s="19" t="e">
        <f>Metric!#REF!</f>
        <v>#REF!</v>
      </c>
      <c r="H45" s="5" t="e">
        <f>Metric!#REF!</f>
        <v>#REF!</v>
      </c>
      <c r="I45" s="19" t="e">
        <f>Metric!#REF!</f>
        <v>#REF!</v>
      </c>
      <c r="J45" s="5" t="e">
        <f>Metric!#REF!</f>
        <v>#REF!</v>
      </c>
      <c r="K45" s="20" t="e">
        <f>Metric!#REF!</f>
        <v>#REF!</v>
      </c>
      <c r="L45" s="21" t="e">
        <f>Metric!#REF!</f>
        <v>#REF!</v>
      </c>
      <c r="M45" s="6" t="e">
        <f>Metric!#REF!</f>
        <v>#REF!</v>
      </c>
    </row>
    <row r="46" spans="1:13" x14ac:dyDescent="0.2">
      <c r="A46" s="94" t="e">
        <f>Metric!#REF!</f>
        <v>#REF!</v>
      </c>
      <c r="B46" s="95" t="e">
        <f>Metric!#REF!</f>
        <v>#REF!</v>
      </c>
      <c r="C46" s="86" t="e">
        <f>Metric!#REF!</f>
        <v>#REF!</v>
      </c>
      <c r="D46" s="86" t="e">
        <f>Metric!#REF!</f>
        <v>#REF!</v>
      </c>
      <c r="E46" s="87" t="e">
        <f>Metric!#REF!</f>
        <v>#REF!</v>
      </c>
      <c r="F46" s="88" t="e">
        <f>Metric!#REF!</f>
        <v>#REF!</v>
      </c>
      <c r="G46" s="19" t="e">
        <f>Metric!#REF!</f>
        <v>#REF!</v>
      </c>
      <c r="H46" s="5" t="e">
        <f>Metric!#REF!</f>
        <v>#REF!</v>
      </c>
      <c r="I46" s="19" t="e">
        <f>Metric!#REF!</f>
        <v>#REF!</v>
      </c>
      <c r="J46" s="5" t="e">
        <f>Metric!#REF!</f>
        <v>#REF!</v>
      </c>
      <c r="K46" s="20" t="e">
        <f>Metric!#REF!</f>
        <v>#REF!</v>
      </c>
      <c r="L46" s="21" t="e">
        <f>Metric!#REF!</f>
        <v>#REF!</v>
      </c>
      <c r="M46" s="6" t="e">
        <f>Metric!#REF!</f>
        <v>#REF!</v>
      </c>
    </row>
    <row r="47" spans="1:13" x14ac:dyDescent="0.2">
      <c r="A47" s="94" t="e">
        <f>Metric!#REF!</f>
        <v>#REF!</v>
      </c>
      <c r="B47" s="95" t="e">
        <f>Metric!#REF!</f>
        <v>#REF!</v>
      </c>
      <c r="C47" s="86" t="e">
        <f>Metric!#REF!</f>
        <v>#REF!</v>
      </c>
      <c r="D47" s="86" t="e">
        <f>Metric!#REF!</f>
        <v>#REF!</v>
      </c>
      <c r="E47" s="87" t="e">
        <f>Metric!#REF!</f>
        <v>#REF!</v>
      </c>
      <c r="F47" s="88" t="e">
        <f>Metric!#REF!</f>
        <v>#REF!</v>
      </c>
      <c r="G47" s="19" t="e">
        <f>Metric!#REF!</f>
        <v>#REF!</v>
      </c>
      <c r="H47" s="5" t="e">
        <f>Metric!#REF!</f>
        <v>#REF!</v>
      </c>
      <c r="I47" s="19" t="e">
        <f>Metric!#REF!</f>
        <v>#REF!</v>
      </c>
      <c r="J47" s="5" t="e">
        <f>Metric!#REF!</f>
        <v>#REF!</v>
      </c>
      <c r="K47" s="20" t="e">
        <f>Metric!#REF!</f>
        <v>#REF!</v>
      </c>
      <c r="L47" s="21" t="e">
        <f>Metric!#REF!</f>
        <v>#REF!</v>
      </c>
      <c r="M47" s="6" t="e">
        <f>Metric!#REF!</f>
        <v>#REF!</v>
      </c>
    </row>
    <row r="48" spans="1:13" x14ac:dyDescent="0.2">
      <c r="A48" s="94" t="e">
        <f>Metric!#REF!</f>
        <v>#REF!</v>
      </c>
      <c r="B48" s="95" t="e">
        <f>Metric!#REF!</f>
        <v>#REF!</v>
      </c>
      <c r="C48" s="86" t="e">
        <f>Metric!#REF!</f>
        <v>#REF!</v>
      </c>
      <c r="D48" s="86" t="e">
        <f>Metric!#REF!</f>
        <v>#REF!</v>
      </c>
      <c r="E48" s="87" t="e">
        <f>Metric!#REF!</f>
        <v>#REF!</v>
      </c>
      <c r="F48" s="88" t="e">
        <f>Metric!#REF!</f>
        <v>#REF!</v>
      </c>
      <c r="G48" s="19" t="e">
        <f>Metric!#REF!</f>
        <v>#REF!</v>
      </c>
      <c r="H48" s="5" t="e">
        <f>Metric!#REF!</f>
        <v>#REF!</v>
      </c>
      <c r="I48" s="19" t="e">
        <f>Metric!#REF!</f>
        <v>#REF!</v>
      </c>
      <c r="J48" s="5" t="e">
        <f>Metric!#REF!</f>
        <v>#REF!</v>
      </c>
      <c r="K48" s="20" t="e">
        <f>Metric!#REF!</f>
        <v>#REF!</v>
      </c>
      <c r="L48" s="21" t="e">
        <f>Metric!#REF!</f>
        <v>#REF!</v>
      </c>
      <c r="M48" s="6" t="e">
        <f>Metric!#REF!</f>
        <v>#REF!</v>
      </c>
    </row>
    <row r="49" spans="1:13" x14ac:dyDescent="0.2">
      <c r="A49" s="94" t="e">
        <f>Metric!#REF!</f>
        <v>#REF!</v>
      </c>
      <c r="B49" s="95" t="e">
        <f>Metric!#REF!</f>
        <v>#REF!</v>
      </c>
      <c r="C49" s="86" t="e">
        <f>Metric!#REF!</f>
        <v>#REF!</v>
      </c>
      <c r="D49" s="86" t="e">
        <f>Metric!#REF!</f>
        <v>#REF!</v>
      </c>
      <c r="E49" s="87" t="e">
        <f>Metric!#REF!</f>
        <v>#REF!</v>
      </c>
      <c r="F49" s="88" t="e">
        <f>Metric!#REF!</f>
        <v>#REF!</v>
      </c>
      <c r="G49" s="19" t="e">
        <f>Metric!#REF!</f>
        <v>#REF!</v>
      </c>
      <c r="H49" s="5" t="e">
        <f>Metric!#REF!</f>
        <v>#REF!</v>
      </c>
      <c r="I49" s="19" t="e">
        <f>Metric!#REF!</f>
        <v>#REF!</v>
      </c>
      <c r="J49" s="5" t="e">
        <f>Metric!#REF!</f>
        <v>#REF!</v>
      </c>
      <c r="K49" s="20" t="e">
        <f>Metric!#REF!</f>
        <v>#REF!</v>
      </c>
      <c r="L49" s="21" t="e">
        <f>Metric!#REF!</f>
        <v>#REF!</v>
      </c>
      <c r="M49" s="6" t="e">
        <f>Metric!#REF!</f>
        <v>#REF!</v>
      </c>
    </row>
    <row r="50" spans="1:13" x14ac:dyDescent="0.2">
      <c r="A50" s="94" t="e">
        <f>Metric!#REF!</f>
        <v>#REF!</v>
      </c>
      <c r="B50" s="95" t="e">
        <f>Metric!#REF!</f>
        <v>#REF!</v>
      </c>
      <c r="C50" s="86" t="e">
        <f>Metric!#REF!</f>
        <v>#REF!</v>
      </c>
      <c r="D50" s="86" t="e">
        <f>Metric!#REF!</f>
        <v>#REF!</v>
      </c>
      <c r="E50" s="87" t="e">
        <f>Metric!#REF!</f>
        <v>#REF!</v>
      </c>
      <c r="F50" s="88" t="e">
        <f>Metric!#REF!</f>
        <v>#REF!</v>
      </c>
      <c r="G50" s="19" t="e">
        <f>Metric!#REF!</f>
        <v>#REF!</v>
      </c>
      <c r="H50" s="5" t="e">
        <f>Metric!#REF!</f>
        <v>#REF!</v>
      </c>
      <c r="I50" s="19" t="e">
        <f>Metric!#REF!</f>
        <v>#REF!</v>
      </c>
      <c r="J50" s="5" t="e">
        <f>Metric!#REF!</f>
        <v>#REF!</v>
      </c>
      <c r="K50" s="20" t="e">
        <f>Metric!#REF!</f>
        <v>#REF!</v>
      </c>
      <c r="L50" s="21" t="e">
        <f>Metric!#REF!</f>
        <v>#REF!</v>
      </c>
      <c r="M50" s="6" t="e">
        <f>Metric!#REF!</f>
        <v>#REF!</v>
      </c>
    </row>
    <row r="51" spans="1:13" x14ac:dyDescent="0.2">
      <c r="A51" s="94" t="e">
        <f>Metric!#REF!</f>
        <v>#REF!</v>
      </c>
      <c r="B51" s="95" t="e">
        <f>Metric!#REF!</f>
        <v>#REF!</v>
      </c>
      <c r="C51" s="86" t="e">
        <f>Metric!#REF!</f>
        <v>#REF!</v>
      </c>
      <c r="D51" s="86" t="e">
        <f>Metric!#REF!</f>
        <v>#REF!</v>
      </c>
      <c r="E51" s="87" t="e">
        <f>Metric!#REF!</f>
        <v>#REF!</v>
      </c>
      <c r="F51" s="88" t="e">
        <f>Metric!#REF!</f>
        <v>#REF!</v>
      </c>
      <c r="G51" s="19" t="e">
        <f>Metric!#REF!</f>
        <v>#REF!</v>
      </c>
      <c r="H51" s="5" t="e">
        <f>Metric!#REF!</f>
        <v>#REF!</v>
      </c>
      <c r="I51" s="19" t="e">
        <f>Metric!#REF!</f>
        <v>#REF!</v>
      </c>
      <c r="J51" s="5" t="e">
        <f>Metric!#REF!</f>
        <v>#REF!</v>
      </c>
      <c r="K51" s="20" t="e">
        <f>Metric!#REF!</f>
        <v>#REF!</v>
      </c>
      <c r="L51" s="21" t="e">
        <f>Metric!#REF!</f>
        <v>#REF!</v>
      </c>
      <c r="M51" s="6" t="e">
        <f>Metric!#REF!</f>
        <v>#REF!</v>
      </c>
    </row>
    <row r="52" spans="1:13" x14ac:dyDescent="0.2">
      <c r="A52" s="94" t="e">
        <f>Metric!#REF!</f>
        <v>#REF!</v>
      </c>
      <c r="B52" s="95" t="e">
        <f>Metric!#REF!</f>
        <v>#REF!</v>
      </c>
      <c r="C52" s="86" t="e">
        <f>Metric!#REF!</f>
        <v>#REF!</v>
      </c>
      <c r="D52" s="86" t="e">
        <f>Metric!#REF!</f>
        <v>#REF!</v>
      </c>
      <c r="E52" s="87" t="e">
        <f>Metric!#REF!</f>
        <v>#REF!</v>
      </c>
      <c r="F52" s="88" t="e">
        <f>Metric!#REF!</f>
        <v>#REF!</v>
      </c>
      <c r="G52" s="19" t="e">
        <f>Metric!#REF!</f>
        <v>#REF!</v>
      </c>
      <c r="H52" s="5" t="e">
        <f>Metric!#REF!</f>
        <v>#REF!</v>
      </c>
      <c r="I52" s="19" t="e">
        <f>Metric!#REF!</f>
        <v>#REF!</v>
      </c>
      <c r="J52" s="5" t="e">
        <f>Metric!#REF!</f>
        <v>#REF!</v>
      </c>
      <c r="K52" s="20" t="e">
        <f>Metric!#REF!</f>
        <v>#REF!</v>
      </c>
      <c r="L52" s="21" t="e">
        <f>Metric!#REF!</f>
        <v>#REF!</v>
      </c>
      <c r="M52" s="6" t="e">
        <f>Metric!#REF!</f>
        <v>#REF!</v>
      </c>
    </row>
    <row r="53" spans="1:13" x14ac:dyDescent="0.2">
      <c r="A53" s="94" t="e">
        <f>Metric!#REF!</f>
        <v>#REF!</v>
      </c>
      <c r="B53" s="95" t="e">
        <f>Metric!#REF!</f>
        <v>#REF!</v>
      </c>
      <c r="C53" s="86" t="e">
        <f>Metric!#REF!</f>
        <v>#REF!</v>
      </c>
      <c r="D53" s="86" t="e">
        <f>Metric!#REF!</f>
        <v>#REF!</v>
      </c>
      <c r="E53" s="87" t="e">
        <f>Metric!#REF!</f>
        <v>#REF!</v>
      </c>
      <c r="F53" s="88" t="e">
        <f>Metric!#REF!</f>
        <v>#REF!</v>
      </c>
      <c r="G53" s="19" t="e">
        <f>Metric!#REF!</f>
        <v>#REF!</v>
      </c>
      <c r="H53" s="5" t="e">
        <f>Metric!#REF!</f>
        <v>#REF!</v>
      </c>
      <c r="I53" s="19" t="e">
        <f>Metric!#REF!</f>
        <v>#REF!</v>
      </c>
      <c r="J53" s="5" t="e">
        <f>Metric!#REF!</f>
        <v>#REF!</v>
      </c>
      <c r="K53" s="20" t="e">
        <f>Metric!#REF!</f>
        <v>#REF!</v>
      </c>
      <c r="L53" s="21" t="e">
        <f>Metric!#REF!</f>
        <v>#REF!</v>
      </c>
      <c r="M53" s="6" t="e">
        <f>Metric!#REF!</f>
        <v>#REF!</v>
      </c>
    </row>
    <row r="54" spans="1:13" x14ac:dyDescent="0.2">
      <c r="A54" s="94" t="e">
        <f>Metric!#REF!</f>
        <v>#REF!</v>
      </c>
      <c r="B54" s="95" t="e">
        <f>Metric!#REF!</f>
        <v>#REF!</v>
      </c>
      <c r="C54" s="86" t="e">
        <f>Metric!#REF!</f>
        <v>#REF!</v>
      </c>
      <c r="D54" s="86" t="e">
        <f>Metric!#REF!</f>
        <v>#REF!</v>
      </c>
      <c r="E54" s="87" t="e">
        <f>Metric!#REF!</f>
        <v>#REF!</v>
      </c>
      <c r="F54" s="88" t="e">
        <f>Metric!#REF!</f>
        <v>#REF!</v>
      </c>
      <c r="G54" s="19" t="e">
        <f>Metric!#REF!</f>
        <v>#REF!</v>
      </c>
      <c r="H54" s="5" t="e">
        <f>Metric!#REF!</f>
        <v>#REF!</v>
      </c>
      <c r="I54" s="19" t="e">
        <f>Metric!#REF!</f>
        <v>#REF!</v>
      </c>
      <c r="J54" s="5" t="e">
        <f>Metric!#REF!</f>
        <v>#REF!</v>
      </c>
      <c r="K54" s="20" t="e">
        <f>Metric!#REF!</f>
        <v>#REF!</v>
      </c>
      <c r="L54" s="21" t="e">
        <f>Metric!#REF!</f>
        <v>#REF!</v>
      </c>
      <c r="M54" s="6" t="e">
        <f>Metric!#REF!</f>
        <v>#REF!</v>
      </c>
    </row>
    <row r="55" spans="1:13" x14ac:dyDescent="0.2">
      <c r="A55" s="94" t="e">
        <f>Metric!#REF!</f>
        <v>#REF!</v>
      </c>
      <c r="B55" s="95" t="e">
        <f>Metric!#REF!</f>
        <v>#REF!</v>
      </c>
      <c r="C55" s="86" t="e">
        <f>Metric!#REF!</f>
        <v>#REF!</v>
      </c>
      <c r="D55" s="86" t="e">
        <f>Metric!#REF!</f>
        <v>#REF!</v>
      </c>
      <c r="E55" s="87" t="e">
        <f>Metric!#REF!</f>
        <v>#REF!</v>
      </c>
      <c r="F55" s="88" t="e">
        <f>Metric!#REF!</f>
        <v>#REF!</v>
      </c>
      <c r="G55" s="19" t="e">
        <f>Metric!#REF!</f>
        <v>#REF!</v>
      </c>
      <c r="H55" s="5" t="e">
        <f>Metric!#REF!</f>
        <v>#REF!</v>
      </c>
      <c r="I55" s="19" t="e">
        <f>Metric!#REF!</f>
        <v>#REF!</v>
      </c>
      <c r="J55" s="5" t="e">
        <f>Metric!#REF!</f>
        <v>#REF!</v>
      </c>
      <c r="K55" s="20" t="e">
        <f>Metric!#REF!</f>
        <v>#REF!</v>
      </c>
      <c r="L55" s="21" t="e">
        <f>Metric!#REF!</f>
        <v>#REF!</v>
      </c>
      <c r="M55" s="6" t="e">
        <f>Metric!#REF!</f>
        <v>#REF!</v>
      </c>
    </row>
    <row r="56" spans="1:13" x14ac:dyDescent="0.2">
      <c r="A56" s="94" t="e">
        <f>Metric!#REF!</f>
        <v>#REF!</v>
      </c>
      <c r="B56" s="95" t="e">
        <f>Metric!#REF!</f>
        <v>#REF!</v>
      </c>
      <c r="C56" s="86" t="e">
        <f>Metric!#REF!</f>
        <v>#REF!</v>
      </c>
      <c r="D56" s="86" t="e">
        <f>Metric!#REF!</f>
        <v>#REF!</v>
      </c>
      <c r="E56" s="87" t="e">
        <f>Metric!#REF!</f>
        <v>#REF!</v>
      </c>
      <c r="F56" s="88" t="e">
        <f>Metric!#REF!</f>
        <v>#REF!</v>
      </c>
      <c r="G56" s="19" t="e">
        <f>Metric!#REF!</f>
        <v>#REF!</v>
      </c>
      <c r="H56" s="5" t="e">
        <f>Metric!#REF!</f>
        <v>#REF!</v>
      </c>
      <c r="I56" s="19" t="e">
        <f>Metric!#REF!</f>
        <v>#REF!</v>
      </c>
      <c r="J56" s="5" t="e">
        <f>Metric!#REF!</f>
        <v>#REF!</v>
      </c>
      <c r="K56" s="20" t="e">
        <f>Metric!#REF!</f>
        <v>#REF!</v>
      </c>
      <c r="L56" s="21" t="e">
        <f>Metric!#REF!</f>
        <v>#REF!</v>
      </c>
      <c r="M56" s="6" t="e">
        <f>Metric!#REF!</f>
        <v>#REF!</v>
      </c>
    </row>
    <row r="57" spans="1:13" x14ac:dyDescent="0.2">
      <c r="A57" s="94" t="e">
        <f>Metric!#REF!</f>
        <v>#REF!</v>
      </c>
      <c r="B57" s="95" t="e">
        <f>Metric!#REF!</f>
        <v>#REF!</v>
      </c>
      <c r="C57" s="86" t="e">
        <f>Metric!#REF!</f>
        <v>#REF!</v>
      </c>
      <c r="D57" s="86" t="e">
        <f>Metric!#REF!</f>
        <v>#REF!</v>
      </c>
      <c r="E57" s="87" t="e">
        <f>Metric!#REF!</f>
        <v>#REF!</v>
      </c>
      <c r="F57" s="88" t="e">
        <f>Metric!#REF!</f>
        <v>#REF!</v>
      </c>
      <c r="G57" s="19" t="e">
        <f>Metric!#REF!</f>
        <v>#REF!</v>
      </c>
      <c r="H57" s="5" t="e">
        <f>Metric!#REF!</f>
        <v>#REF!</v>
      </c>
      <c r="I57" s="19" t="e">
        <f>Metric!#REF!</f>
        <v>#REF!</v>
      </c>
      <c r="J57" s="5" t="e">
        <f>Metric!#REF!</f>
        <v>#REF!</v>
      </c>
      <c r="K57" s="20" t="e">
        <f>Metric!#REF!</f>
        <v>#REF!</v>
      </c>
      <c r="L57" s="21" t="e">
        <f>Metric!#REF!</f>
        <v>#REF!</v>
      </c>
      <c r="M57" s="6" t="e">
        <f>Metric!#REF!</f>
        <v>#REF!</v>
      </c>
    </row>
    <row r="58" spans="1:13" x14ac:dyDescent="0.2">
      <c r="A58" s="94" t="e">
        <f>Metric!#REF!</f>
        <v>#REF!</v>
      </c>
      <c r="B58" s="95" t="e">
        <f>Metric!#REF!</f>
        <v>#REF!</v>
      </c>
      <c r="C58" s="86" t="e">
        <f>Metric!#REF!</f>
        <v>#REF!</v>
      </c>
      <c r="D58" s="86" t="e">
        <f>Metric!#REF!</f>
        <v>#REF!</v>
      </c>
      <c r="E58" s="87" t="e">
        <f>Metric!#REF!</f>
        <v>#REF!</v>
      </c>
      <c r="F58" s="88" t="e">
        <f>Metric!#REF!</f>
        <v>#REF!</v>
      </c>
      <c r="G58" s="19" t="e">
        <f>Metric!#REF!</f>
        <v>#REF!</v>
      </c>
      <c r="H58" s="5" t="e">
        <f>Metric!#REF!</f>
        <v>#REF!</v>
      </c>
      <c r="I58" s="19" t="e">
        <f>Metric!#REF!</f>
        <v>#REF!</v>
      </c>
      <c r="J58" s="5" t="e">
        <f>Metric!#REF!</f>
        <v>#REF!</v>
      </c>
      <c r="K58" s="20" t="e">
        <f>Metric!#REF!</f>
        <v>#REF!</v>
      </c>
      <c r="L58" s="21" t="e">
        <f>Metric!#REF!</f>
        <v>#REF!</v>
      </c>
      <c r="M58" s="6" t="e">
        <f>Metric!#REF!</f>
        <v>#REF!</v>
      </c>
    </row>
    <row r="59" spans="1:13" x14ac:dyDescent="0.2">
      <c r="A59" s="94" t="e">
        <f>Metric!#REF!</f>
        <v>#REF!</v>
      </c>
      <c r="B59" s="95" t="e">
        <f>Metric!#REF!</f>
        <v>#REF!</v>
      </c>
      <c r="C59" s="86" t="e">
        <f>Metric!#REF!</f>
        <v>#REF!</v>
      </c>
      <c r="D59" s="86" t="e">
        <f>Metric!#REF!</f>
        <v>#REF!</v>
      </c>
      <c r="E59" s="87" t="e">
        <f>Metric!#REF!</f>
        <v>#REF!</v>
      </c>
      <c r="F59" s="88" t="e">
        <f>Metric!#REF!</f>
        <v>#REF!</v>
      </c>
      <c r="G59" s="19" t="e">
        <f>Metric!#REF!</f>
        <v>#REF!</v>
      </c>
      <c r="H59" s="5" t="e">
        <f>Metric!#REF!</f>
        <v>#REF!</v>
      </c>
      <c r="I59" s="19" t="e">
        <f>Metric!#REF!</f>
        <v>#REF!</v>
      </c>
      <c r="J59" s="5" t="e">
        <f>Metric!#REF!</f>
        <v>#REF!</v>
      </c>
      <c r="K59" s="20" t="e">
        <f>Metric!#REF!</f>
        <v>#REF!</v>
      </c>
      <c r="L59" s="21" t="e">
        <f>Metric!#REF!</f>
        <v>#REF!</v>
      </c>
      <c r="M59" s="6" t="e">
        <f>Metric!#REF!</f>
        <v>#REF!</v>
      </c>
    </row>
    <row r="60" spans="1:13" x14ac:dyDescent="0.2">
      <c r="A60" s="94" t="e">
        <f>Metric!#REF!</f>
        <v>#REF!</v>
      </c>
      <c r="B60" s="95" t="e">
        <f>Metric!#REF!</f>
        <v>#REF!</v>
      </c>
      <c r="C60" s="86" t="e">
        <f>Metric!#REF!</f>
        <v>#REF!</v>
      </c>
      <c r="D60" s="86" t="e">
        <f>Metric!#REF!</f>
        <v>#REF!</v>
      </c>
      <c r="E60" s="87" t="e">
        <f>Metric!#REF!</f>
        <v>#REF!</v>
      </c>
      <c r="F60" s="88" t="e">
        <f>Metric!#REF!</f>
        <v>#REF!</v>
      </c>
      <c r="G60" s="19" t="e">
        <f>Metric!#REF!</f>
        <v>#REF!</v>
      </c>
      <c r="H60" s="5" t="e">
        <f>Metric!#REF!</f>
        <v>#REF!</v>
      </c>
      <c r="I60" s="19" t="e">
        <f>Metric!#REF!</f>
        <v>#REF!</v>
      </c>
      <c r="J60" s="5" t="e">
        <f>Metric!#REF!</f>
        <v>#REF!</v>
      </c>
      <c r="K60" s="20" t="e">
        <f>Metric!#REF!</f>
        <v>#REF!</v>
      </c>
      <c r="L60" s="21" t="e">
        <f>Metric!#REF!</f>
        <v>#REF!</v>
      </c>
      <c r="M60" s="6" t="e">
        <f>Metric!#REF!</f>
        <v>#REF!</v>
      </c>
    </row>
    <row r="61" spans="1:13" x14ac:dyDescent="0.2">
      <c r="A61" s="94" t="e">
        <f>Metric!#REF!</f>
        <v>#REF!</v>
      </c>
      <c r="B61" s="95" t="e">
        <f>Metric!#REF!</f>
        <v>#REF!</v>
      </c>
      <c r="C61" s="86" t="e">
        <f>Metric!#REF!</f>
        <v>#REF!</v>
      </c>
      <c r="D61" s="86" t="e">
        <f>Metric!#REF!</f>
        <v>#REF!</v>
      </c>
      <c r="E61" s="87" t="e">
        <f>Metric!#REF!</f>
        <v>#REF!</v>
      </c>
      <c r="F61" s="88" t="e">
        <f>Metric!#REF!</f>
        <v>#REF!</v>
      </c>
      <c r="G61" s="19" t="e">
        <f>Metric!#REF!</f>
        <v>#REF!</v>
      </c>
      <c r="H61" s="5" t="e">
        <f>Metric!#REF!</f>
        <v>#REF!</v>
      </c>
      <c r="I61" s="19" t="e">
        <f>Metric!#REF!</f>
        <v>#REF!</v>
      </c>
      <c r="J61" s="5" t="e">
        <f>Metric!#REF!</f>
        <v>#REF!</v>
      </c>
      <c r="K61" s="20" t="e">
        <f>Metric!#REF!</f>
        <v>#REF!</v>
      </c>
      <c r="L61" s="21" t="e">
        <f>Metric!#REF!</f>
        <v>#REF!</v>
      </c>
      <c r="M61" s="6" t="e">
        <f>Metric!#REF!</f>
        <v>#REF!</v>
      </c>
    </row>
    <row r="62" spans="1:13" x14ac:dyDescent="0.2">
      <c r="A62" s="94" t="e">
        <f>Metric!#REF!</f>
        <v>#REF!</v>
      </c>
      <c r="B62" s="95" t="e">
        <f>Metric!#REF!</f>
        <v>#REF!</v>
      </c>
      <c r="C62" s="86" t="e">
        <f>Metric!#REF!</f>
        <v>#REF!</v>
      </c>
      <c r="D62" s="86" t="e">
        <f>Metric!#REF!</f>
        <v>#REF!</v>
      </c>
      <c r="E62" s="87" t="e">
        <f>Metric!#REF!</f>
        <v>#REF!</v>
      </c>
      <c r="F62" s="88" t="e">
        <f>Metric!#REF!</f>
        <v>#REF!</v>
      </c>
      <c r="G62" s="19" t="e">
        <f>Metric!#REF!</f>
        <v>#REF!</v>
      </c>
      <c r="H62" s="5" t="e">
        <f>Metric!#REF!</f>
        <v>#REF!</v>
      </c>
      <c r="I62" s="19" t="e">
        <f>Metric!#REF!</f>
        <v>#REF!</v>
      </c>
      <c r="J62" s="5" t="e">
        <f>Metric!#REF!</f>
        <v>#REF!</v>
      </c>
      <c r="K62" s="20" t="e">
        <f>Metric!#REF!</f>
        <v>#REF!</v>
      </c>
      <c r="L62" s="21" t="e">
        <f>Metric!#REF!</f>
        <v>#REF!</v>
      </c>
      <c r="M62" s="6" t="e">
        <f>Metric!#REF!</f>
        <v>#REF!</v>
      </c>
    </row>
    <row r="63" spans="1:13" x14ac:dyDescent="0.2">
      <c r="A63" s="94" t="e">
        <f>Metric!#REF!</f>
        <v>#REF!</v>
      </c>
      <c r="B63" s="95" t="e">
        <f>Metric!#REF!</f>
        <v>#REF!</v>
      </c>
      <c r="C63" s="86" t="e">
        <f>Metric!#REF!</f>
        <v>#REF!</v>
      </c>
      <c r="D63" s="86" t="e">
        <f>Metric!#REF!</f>
        <v>#REF!</v>
      </c>
      <c r="E63" s="87" t="e">
        <f>Metric!#REF!</f>
        <v>#REF!</v>
      </c>
      <c r="F63" s="88" t="e">
        <f>Metric!#REF!</f>
        <v>#REF!</v>
      </c>
      <c r="G63" s="19" t="e">
        <f>Metric!#REF!</f>
        <v>#REF!</v>
      </c>
      <c r="H63" s="5" t="e">
        <f>Metric!#REF!</f>
        <v>#REF!</v>
      </c>
      <c r="I63" s="19" t="e">
        <f>Metric!#REF!</f>
        <v>#REF!</v>
      </c>
      <c r="J63" s="5" t="e">
        <f>Metric!#REF!</f>
        <v>#REF!</v>
      </c>
      <c r="K63" s="20" t="e">
        <f>Metric!#REF!</f>
        <v>#REF!</v>
      </c>
      <c r="L63" s="21" t="e">
        <f>Metric!#REF!</f>
        <v>#REF!</v>
      </c>
      <c r="M63" s="6" t="e">
        <f>Metric!#REF!</f>
        <v>#REF!</v>
      </c>
    </row>
    <row r="64" spans="1:13" x14ac:dyDescent="0.2">
      <c r="A64" s="94" t="e">
        <f>Metric!#REF!</f>
        <v>#REF!</v>
      </c>
      <c r="B64" s="95" t="e">
        <f>Metric!#REF!</f>
        <v>#REF!</v>
      </c>
      <c r="C64" s="86" t="e">
        <f>Metric!#REF!</f>
        <v>#REF!</v>
      </c>
      <c r="D64" s="86" t="e">
        <f>Metric!#REF!</f>
        <v>#REF!</v>
      </c>
      <c r="E64" s="87" t="e">
        <f>Metric!#REF!</f>
        <v>#REF!</v>
      </c>
      <c r="F64" s="88" t="e">
        <f>Metric!#REF!</f>
        <v>#REF!</v>
      </c>
      <c r="G64" s="19" t="e">
        <f>Metric!#REF!</f>
        <v>#REF!</v>
      </c>
      <c r="H64" s="5" t="e">
        <f>Metric!#REF!</f>
        <v>#REF!</v>
      </c>
      <c r="I64" s="19" t="e">
        <f>Metric!#REF!</f>
        <v>#REF!</v>
      </c>
      <c r="J64" s="5" t="e">
        <f>Metric!#REF!</f>
        <v>#REF!</v>
      </c>
      <c r="K64" s="20" t="e">
        <f>Metric!#REF!</f>
        <v>#REF!</v>
      </c>
      <c r="L64" s="21" t="e">
        <f>Metric!#REF!</f>
        <v>#REF!</v>
      </c>
      <c r="M64" s="6" t="e">
        <f>Metric!#REF!</f>
        <v>#REF!</v>
      </c>
    </row>
    <row r="65" spans="1:13" x14ac:dyDescent="0.2">
      <c r="A65" s="94" t="e">
        <f>Metric!#REF!</f>
        <v>#REF!</v>
      </c>
      <c r="B65" s="95" t="e">
        <f>Metric!#REF!</f>
        <v>#REF!</v>
      </c>
      <c r="C65" s="86" t="e">
        <f>Metric!#REF!</f>
        <v>#REF!</v>
      </c>
      <c r="D65" s="86" t="e">
        <f>Metric!#REF!</f>
        <v>#REF!</v>
      </c>
      <c r="E65" s="87" t="e">
        <f>Metric!#REF!</f>
        <v>#REF!</v>
      </c>
      <c r="F65" s="88" t="e">
        <f>Metric!#REF!</f>
        <v>#REF!</v>
      </c>
      <c r="G65" s="19" t="e">
        <f>Metric!#REF!</f>
        <v>#REF!</v>
      </c>
      <c r="H65" s="5" t="e">
        <f>Metric!#REF!</f>
        <v>#REF!</v>
      </c>
      <c r="I65" s="19" t="e">
        <f>Metric!#REF!</f>
        <v>#REF!</v>
      </c>
      <c r="J65" s="5" t="e">
        <f>Metric!#REF!</f>
        <v>#REF!</v>
      </c>
      <c r="K65" s="20" t="e">
        <f>Metric!#REF!</f>
        <v>#REF!</v>
      </c>
      <c r="L65" s="21" t="e">
        <f>Metric!#REF!</f>
        <v>#REF!</v>
      </c>
      <c r="M65" s="6" t="e">
        <f>Metric!#REF!</f>
        <v>#REF!</v>
      </c>
    </row>
    <row r="66" spans="1:13" x14ac:dyDescent="0.2">
      <c r="A66" s="94" t="e">
        <f>Metric!#REF!</f>
        <v>#REF!</v>
      </c>
      <c r="B66" s="95" t="e">
        <f>Metric!#REF!</f>
        <v>#REF!</v>
      </c>
      <c r="C66" s="86" t="e">
        <f>Metric!#REF!</f>
        <v>#REF!</v>
      </c>
      <c r="D66" s="86" t="e">
        <f>Metric!#REF!</f>
        <v>#REF!</v>
      </c>
      <c r="E66" s="87" t="e">
        <f>Metric!#REF!</f>
        <v>#REF!</v>
      </c>
      <c r="F66" s="88" t="e">
        <f>Metric!#REF!</f>
        <v>#REF!</v>
      </c>
      <c r="G66" s="19" t="e">
        <f>Metric!#REF!</f>
        <v>#REF!</v>
      </c>
      <c r="H66" s="5" t="e">
        <f>Metric!#REF!</f>
        <v>#REF!</v>
      </c>
      <c r="I66" s="19" t="e">
        <f>Metric!#REF!</f>
        <v>#REF!</v>
      </c>
      <c r="J66" s="5" t="e">
        <f>Metric!#REF!</f>
        <v>#REF!</v>
      </c>
      <c r="K66" s="20" t="e">
        <f>Metric!#REF!</f>
        <v>#REF!</v>
      </c>
      <c r="L66" s="21" t="e">
        <f>Metric!#REF!</f>
        <v>#REF!</v>
      </c>
      <c r="M66" s="6" t="e">
        <f>Metric!#REF!</f>
        <v>#REF!</v>
      </c>
    </row>
    <row r="67" spans="1:13" x14ac:dyDescent="0.2">
      <c r="A67" s="94" t="e">
        <f>Metric!#REF!</f>
        <v>#REF!</v>
      </c>
      <c r="B67" s="95" t="e">
        <f>Metric!#REF!</f>
        <v>#REF!</v>
      </c>
      <c r="C67" s="86" t="e">
        <f>Metric!#REF!</f>
        <v>#REF!</v>
      </c>
      <c r="D67" s="86" t="e">
        <f>Metric!#REF!</f>
        <v>#REF!</v>
      </c>
      <c r="E67" s="87" t="e">
        <f>Metric!#REF!</f>
        <v>#REF!</v>
      </c>
      <c r="F67" s="88" t="e">
        <f>Metric!#REF!</f>
        <v>#REF!</v>
      </c>
      <c r="G67" s="19" t="e">
        <f>Metric!#REF!</f>
        <v>#REF!</v>
      </c>
      <c r="H67" s="5" t="e">
        <f>Metric!#REF!</f>
        <v>#REF!</v>
      </c>
      <c r="I67" s="19" t="e">
        <f>Metric!#REF!</f>
        <v>#REF!</v>
      </c>
      <c r="J67" s="5" t="e">
        <f>Metric!#REF!</f>
        <v>#REF!</v>
      </c>
      <c r="K67" s="20" t="e">
        <f>Metric!#REF!</f>
        <v>#REF!</v>
      </c>
      <c r="L67" s="21" t="e">
        <f>Metric!#REF!</f>
        <v>#REF!</v>
      </c>
      <c r="M67" s="6" t="e">
        <f>Metric!#REF!</f>
        <v>#REF!</v>
      </c>
    </row>
    <row r="68" spans="1:13" x14ac:dyDescent="0.2">
      <c r="A68" s="94" t="e">
        <f>Metric!#REF!</f>
        <v>#REF!</v>
      </c>
      <c r="B68" s="95" t="e">
        <f>Metric!#REF!</f>
        <v>#REF!</v>
      </c>
      <c r="C68" s="86" t="e">
        <f>Metric!#REF!</f>
        <v>#REF!</v>
      </c>
      <c r="D68" s="86" t="e">
        <f>Metric!#REF!</f>
        <v>#REF!</v>
      </c>
      <c r="E68" s="87" t="e">
        <f>Metric!#REF!</f>
        <v>#REF!</v>
      </c>
      <c r="F68" s="88" t="e">
        <f>Metric!#REF!</f>
        <v>#REF!</v>
      </c>
      <c r="G68" s="19" t="e">
        <f>Metric!#REF!</f>
        <v>#REF!</v>
      </c>
      <c r="H68" s="5" t="e">
        <f>Metric!#REF!</f>
        <v>#REF!</v>
      </c>
      <c r="I68" s="19" t="e">
        <f>Metric!#REF!</f>
        <v>#REF!</v>
      </c>
      <c r="J68" s="5" t="e">
        <f>Metric!#REF!</f>
        <v>#REF!</v>
      </c>
      <c r="K68" s="20" t="e">
        <f>Metric!#REF!</f>
        <v>#REF!</v>
      </c>
      <c r="L68" s="21" t="e">
        <f>Metric!#REF!</f>
        <v>#REF!</v>
      </c>
      <c r="M68" s="6" t="e">
        <f>Metric!#REF!</f>
        <v>#REF!</v>
      </c>
    </row>
    <row r="69" spans="1:13" x14ac:dyDescent="0.2">
      <c r="A69" s="94" t="e">
        <f>Metric!#REF!</f>
        <v>#REF!</v>
      </c>
      <c r="B69" s="95" t="e">
        <f>Metric!#REF!</f>
        <v>#REF!</v>
      </c>
      <c r="C69" s="86" t="e">
        <f>Metric!#REF!</f>
        <v>#REF!</v>
      </c>
      <c r="D69" s="86" t="e">
        <f>Metric!#REF!</f>
        <v>#REF!</v>
      </c>
      <c r="E69" s="87" t="e">
        <f>Metric!#REF!</f>
        <v>#REF!</v>
      </c>
      <c r="F69" s="88" t="e">
        <f>Metric!#REF!</f>
        <v>#REF!</v>
      </c>
      <c r="G69" s="19" t="e">
        <f>Metric!#REF!</f>
        <v>#REF!</v>
      </c>
      <c r="H69" s="5" t="e">
        <f>Metric!#REF!</f>
        <v>#REF!</v>
      </c>
      <c r="I69" s="19" t="e">
        <f>Metric!#REF!</f>
        <v>#REF!</v>
      </c>
      <c r="J69" s="5" t="e">
        <f>Metric!#REF!</f>
        <v>#REF!</v>
      </c>
      <c r="K69" s="20" t="e">
        <f>Metric!#REF!</f>
        <v>#REF!</v>
      </c>
      <c r="L69" s="21" t="e">
        <f>Metric!#REF!</f>
        <v>#REF!</v>
      </c>
      <c r="M69" s="6" t="e">
        <f>Metric!#REF!</f>
        <v>#REF!</v>
      </c>
    </row>
    <row r="70" spans="1:13" x14ac:dyDescent="0.2">
      <c r="A70" s="94" t="e">
        <f>Metric!#REF!</f>
        <v>#REF!</v>
      </c>
      <c r="B70" s="95" t="e">
        <f>Metric!#REF!</f>
        <v>#REF!</v>
      </c>
      <c r="C70" s="86" t="e">
        <f>Metric!#REF!</f>
        <v>#REF!</v>
      </c>
      <c r="D70" s="86" t="e">
        <f>Metric!#REF!</f>
        <v>#REF!</v>
      </c>
      <c r="E70" s="87" t="e">
        <f>Metric!#REF!</f>
        <v>#REF!</v>
      </c>
      <c r="F70" s="88" t="e">
        <f>Metric!#REF!</f>
        <v>#REF!</v>
      </c>
      <c r="G70" s="19" t="e">
        <f>Metric!#REF!</f>
        <v>#REF!</v>
      </c>
      <c r="H70" s="5" t="e">
        <f>Metric!#REF!</f>
        <v>#REF!</v>
      </c>
      <c r="I70" s="19" t="e">
        <f>Metric!#REF!</f>
        <v>#REF!</v>
      </c>
      <c r="J70" s="5" t="e">
        <f>Metric!#REF!</f>
        <v>#REF!</v>
      </c>
      <c r="K70" s="20" t="e">
        <f>Metric!#REF!</f>
        <v>#REF!</v>
      </c>
      <c r="L70" s="21" t="e">
        <f>Metric!#REF!</f>
        <v>#REF!</v>
      </c>
      <c r="M70" s="6" t="e">
        <f>Metric!#REF!</f>
        <v>#REF!</v>
      </c>
    </row>
    <row r="71" spans="1:13" x14ac:dyDescent="0.2">
      <c r="A71" s="94" t="e">
        <f>Metric!#REF!</f>
        <v>#REF!</v>
      </c>
      <c r="B71" s="95" t="e">
        <f>Metric!#REF!</f>
        <v>#REF!</v>
      </c>
      <c r="C71" s="86" t="e">
        <f>Metric!#REF!</f>
        <v>#REF!</v>
      </c>
      <c r="D71" s="86" t="e">
        <f>Metric!#REF!</f>
        <v>#REF!</v>
      </c>
      <c r="E71" s="87" t="e">
        <f>Metric!#REF!</f>
        <v>#REF!</v>
      </c>
      <c r="F71" s="88" t="e">
        <f>Metric!#REF!</f>
        <v>#REF!</v>
      </c>
      <c r="G71" s="19" t="e">
        <f>Metric!#REF!</f>
        <v>#REF!</v>
      </c>
      <c r="H71" s="5" t="e">
        <f>Metric!#REF!</f>
        <v>#REF!</v>
      </c>
      <c r="I71" s="19" t="e">
        <f>Metric!#REF!</f>
        <v>#REF!</v>
      </c>
      <c r="J71" s="5" t="e">
        <f>Metric!#REF!</f>
        <v>#REF!</v>
      </c>
      <c r="K71" s="20" t="e">
        <f>Metric!#REF!</f>
        <v>#REF!</v>
      </c>
      <c r="L71" s="21" t="e">
        <f>Metric!#REF!</f>
        <v>#REF!</v>
      </c>
      <c r="M71" s="6" t="e">
        <f>Metric!#REF!</f>
        <v>#REF!</v>
      </c>
    </row>
    <row r="72" spans="1:13" x14ac:dyDescent="0.2">
      <c r="A72" s="94" t="e">
        <f>Metric!#REF!</f>
        <v>#REF!</v>
      </c>
      <c r="B72" s="95" t="e">
        <f>Metric!#REF!</f>
        <v>#REF!</v>
      </c>
      <c r="C72" s="86" t="e">
        <f>Metric!#REF!</f>
        <v>#REF!</v>
      </c>
      <c r="D72" s="86" t="e">
        <f>Metric!#REF!</f>
        <v>#REF!</v>
      </c>
      <c r="E72" s="87" t="e">
        <f>Metric!#REF!</f>
        <v>#REF!</v>
      </c>
      <c r="F72" s="88" t="e">
        <f>Metric!#REF!</f>
        <v>#REF!</v>
      </c>
      <c r="G72" s="19" t="e">
        <f>Metric!#REF!</f>
        <v>#REF!</v>
      </c>
      <c r="H72" s="5" t="e">
        <f>Metric!#REF!</f>
        <v>#REF!</v>
      </c>
      <c r="I72" s="19" t="e">
        <f>Metric!#REF!</f>
        <v>#REF!</v>
      </c>
      <c r="J72" s="5" t="e">
        <f>Metric!#REF!</f>
        <v>#REF!</v>
      </c>
      <c r="K72" s="20" t="e">
        <f>Metric!#REF!</f>
        <v>#REF!</v>
      </c>
      <c r="L72" s="21" t="e">
        <f>Metric!#REF!</f>
        <v>#REF!</v>
      </c>
      <c r="M72" s="6" t="e">
        <f>Metric!#REF!</f>
        <v>#REF!</v>
      </c>
    </row>
    <row r="73" spans="1:13" x14ac:dyDescent="0.2">
      <c r="A73" s="94" t="e">
        <f>Metric!#REF!</f>
        <v>#REF!</v>
      </c>
      <c r="B73" s="95" t="e">
        <f>Metric!#REF!</f>
        <v>#REF!</v>
      </c>
      <c r="C73" s="86" t="e">
        <f>Metric!#REF!</f>
        <v>#REF!</v>
      </c>
      <c r="D73" s="86" t="e">
        <f>Metric!#REF!</f>
        <v>#REF!</v>
      </c>
      <c r="E73" s="87" t="e">
        <f>Metric!#REF!</f>
        <v>#REF!</v>
      </c>
      <c r="F73" s="88" t="e">
        <f>Metric!#REF!</f>
        <v>#REF!</v>
      </c>
      <c r="G73" s="19" t="e">
        <f>Metric!#REF!</f>
        <v>#REF!</v>
      </c>
      <c r="H73" s="5" t="e">
        <f>Metric!#REF!</f>
        <v>#REF!</v>
      </c>
      <c r="I73" s="19" t="e">
        <f>Metric!#REF!</f>
        <v>#REF!</v>
      </c>
      <c r="J73" s="5" t="e">
        <f>Metric!#REF!</f>
        <v>#REF!</v>
      </c>
      <c r="K73" s="20" t="e">
        <f>Metric!#REF!</f>
        <v>#REF!</v>
      </c>
      <c r="L73" s="21" t="e">
        <f>Metric!#REF!</f>
        <v>#REF!</v>
      </c>
      <c r="M73" s="6" t="e">
        <f>Metric!#REF!</f>
        <v>#REF!</v>
      </c>
    </row>
    <row r="74" spans="1:13" x14ac:dyDescent="0.2">
      <c r="A74" s="94" t="e">
        <f>Metric!#REF!</f>
        <v>#REF!</v>
      </c>
      <c r="B74" s="95" t="e">
        <f>Metric!#REF!</f>
        <v>#REF!</v>
      </c>
      <c r="C74" s="86" t="e">
        <f>Metric!#REF!</f>
        <v>#REF!</v>
      </c>
      <c r="D74" s="86" t="e">
        <f>Metric!#REF!</f>
        <v>#REF!</v>
      </c>
      <c r="E74" s="87" t="e">
        <f>Metric!#REF!</f>
        <v>#REF!</v>
      </c>
      <c r="F74" s="88" t="e">
        <f>Metric!#REF!</f>
        <v>#REF!</v>
      </c>
      <c r="G74" s="19" t="e">
        <f>Metric!#REF!</f>
        <v>#REF!</v>
      </c>
      <c r="H74" s="5" t="e">
        <f>Metric!#REF!</f>
        <v>#REF!</v>
      </c>
      <c r="I74" s="19" t="e">
        <f>Metric!#REF!</f>
        <v>#REF!</v>
      </c>
      <c r="J74" s="5" t="e">
        <f>Metric!#REF!</f>
        <v>#REF!</v>
      </c>
      <c r="K74" s="20" t="e">
        <f>Metric!#REF!</f>
        <v>#REF!</v>
      </c>
      <c r="L74" s="21" t="e">
        <f>Metric!#REF!</f>
        <v>#REF!</v>
      </c>
      <c r="M74" s="6" t="e">
        <f>Metric!#REF!</f>
        <v>#REF!</v>
      </c>
    </row>
    <row r="75" spans="1:13" x14ac:dyDescent="0.2">
      <c r="A75" s="94" t="e">
        <f>Metric!#REF!</f>
        <v>#REF!</v>
      </c>
      <c r="B75" s="95" t="e">
        <f>Metric!#REF!</f>
        <v>#REF!</v>
      </c>
      <c r="C75" s="86" t="e">
        <f>Metric!#REF!</f>
        <v>#REF!</v>
      </c>
      <c r="D75" s="86" t="e">
        <f>Metric!#REF!</f>
        <v>#REF!</v>
      </c>
      <c r="E75" s="87" t="e">
        <f>Metric!#REF!</f>
        <v>#REF!</v>
      </c>
      <c r="F75" s="88" t="e">
        <f>Metric!#REF!</f>
        <v>#REF!</v>
      </c>
      <c r="G75" s="19" t="e">
        <f>Metric!#REF!</f>
        <v>#REF!</v>
      </c>
      <c r="H75" s="5" t="e">
        <f>Metric!#REF!</f>
        <v>#REF!</v>
      </c>
      <c r="I75" s="19" t="e">
        <f>Metric!#REF!</f>
        <v>#REF!</v>
      </c>
      <c r="J75" s="5" t="e">
        <f>Metric!#REF!</f>
        <v>#REF!</v>
      </c>
      <c r="K75" s="20" t="e">
        <f>Metric!#REF!</f>
        <v>#REF!</v>
      </c>
      <c r="L75" s="21" t="e">
        <f>Metric!#REF!</f>
        <v>#REF!</v>
      </c>
      <c r="M75" s="6" t="e">
        <f>Metric!#REF!</f>
        <v>#REF!</v>
      </c>
    </row>
    <row r="76" spans="1:13" x14ac:dyDescent="0.2">
      <c r="A76" s="94" t="e">
        <f>Metric!#REF!</f>
        <v>#REF!</v>
      </c>
      <c r="B76" s="95" t="e">
        <f>Metric!#REF!</f>
        <v>#REF!</v>
      </c>
      <c r="C76" s="86" t="e">
        <f>Metric!#REF!</f>
        <v>#REF!</v>
      </c>
      <c r="D76" s="86" t="e">
        <f>Metric!#REF!</f>
        <v>#REF!</v>
      </c>
      <c r="E76" s="87" t="e">
        <f>Metric!#REF!</f>
        <v>#REF!</v>
      </c>
      <c r="F76" s="88" t="e">
        <f>Metric!#REF!</f>
        <v>#REF!</v>
      </c>
      <c r="G76" s="19" t="e">
        <f>Metric!#REF!</f>
        <v>#REF!</v>
      </c>
      <c r="H76" s="5" t="e">
        <f>Metric!#REF!</f>
        <v>#REF!</v>
      </c>
      <c r="I76" s="19" t="e">
        <f>Metric!#REF!</f>
        <v>#REF!</v>
      </c>
      <c r="J76" s="5" t="e">
        <f>Metric!#REF!</f>
        <v>#REF!</v>
      </c>
      <c r="K76" s="20" t="e">
        <f>Metric!#REF!</f>
        <v>#REF!</v>
      </c>
      <c r="L76" s="21" t="e">
        <f>Metric!#REF!</f>
        <v>#REF!</v>
      </c>
      <c r="M76" s="6" t="e">
        <f>Metric!#REF!</f>
        <v>#REF!</v>
      </c>
    </row>
    <row r="77" spans="1:13" x14ac:dyDescent="0.2">
      <c r="A77" s="94" t="e">
        <f>Metric!#REF!</f>
        <v>#REF!</v>
      </c>
      <c r="B77" s="95" t="e">
        <f>Metric!#REF!</f>
        <v>#REF!</v>
      </c>
      <c r="C77" s="86" t="e">
        <f>Metric!#REF!</f>
        <v>#REF!</v>
      </c>
      <c r="D77" s="86" t="e">
        <f>Metric!#REF!</f>
        <v>#REF!</v>
      </c>
      <c r="E77" s="87" t="e">
        <f>Metric!#REF!</f>
        <v>#REF!</v>
      </c>
      <c r="F77" s="88" t="e">
        <f>Metric!#REF!</f>
        <v>#REF!</v>
      </c>
      <c r="G77" s="19" t="e">
        <f>Metric!#REF!</f>
        <v>#REF!</v>
      </c>
      <c r="H77" s="5" t="e">
        <f>Metric!#REF!</f>
        <v>#REF!</v>
      </c>
      <c r="I77" s="19" t="e">
        <f>Metric!#REF!</f>
        <v>#REF!</v>
      </c>
      <c r="J77" s="5" t="e">
        <f>Metric!#REF!</f>
        <v>#REF!</v>
      </c>
      <c r="K77" s="20" t="e">
        <f>Metric!#REF!</f>
        <v>#REF!</v>
      </c>
      <c r="L77" s="21" t="e">
        <f>Metric!#REF!</f>
        <v>#REF!</v>
      </c>
      <c r="M77" s="6" t="e">
        <f>Metric!#REF!</f>
        <v>#REF!</v>
      </c>
    </row>
    <row r="78" spans="1:13" x14ac:dyDescent="0.2">
      <c r="A78" s="94" t="e">
        <f>Metric!#REF!</f>
        <v>#REF!</v>
      </c>
      <c r="B78" s="95" t="e">
        <f>Metric!#REF!</f>
        <v>#REF!</v>
      </c>
      <c r="C78" s="86" t="e">
        <f>Metric!#REF!</f>
        <v>#REF!</v>
      </c>
      <c r="D78" s="86" t="e">
        <f>Metric!#REF!</f>
        <v>#REF!</v>
      </c>
      <c r="E78" s="87" t="e">
        <f>Metric!#REF!</f>
        <v>#REF!</v>
      </c>
      <c r="F78" s="88" t="e">
        <f>Metric!#REF!</f>
        <v>#REF!</v>
      </c>
      <c r="G78" s="19" t="e">
        <f>Metric!#REF!</f>
        <v>#REF!</v>
      </c>
      <c r="H78" s="5" t="e">
        <f>Metric!#REF!</f>
        <v>#REF!</v>
      </c>
      <c r="I78" s="19" t="e">
        <f>Metric!#REF!</f>
        <v>#REF!</v>
      </c>
      <c r="J78" s="5" t="e">
        <f>Metric!#REF!</f>
        <v>#REF!</v>
      </c>
      <c r="K78" s="20" t="e">
        <f>Metric!#REF!</f>
        <v>#REF!</v>
      </c>
      <c r="L78" s="21" t="e">
        <f>Metric!#REF!</f>
        <v>#REF!</v>
      </c>
      <c r="M78" s="6" t="e">
        <f>Metric!#REF!</f>
        <v>#REF!</v>
      </c>
    </row>
    <row r="79" spans="1:13" x14ac:dyDescent="0.2">
      <c r="A79" s="94" t="e">
        <f>Metric!#REF!</f>
        <v>#REF!</v>
      </c>
      <c r="B79" s="95" t="e">
        <f>Metric!#REF!</f>
        <v>#REF!</v>
      </c>
      <c r="C79" s="86" t="e">
        <f>Metric!#REF!</f>
        <v>#REF!</v>
      </c>
      <c r="D79" s="86" t="e">
        <f>Metric!#REF!</f>
        <v>#REF!</v>
      </c>
      <c r="E79" s="87" t="e">
        <f>Metric!#REF!</f>
        <v>#REF!</v>
      </c>
      <c r="F79" s="88" t="e">
        <f>Metric!#REF!</f>
        <v>#REF!</v>
      </c>
      <c r="G79" s="19" t="e">
        <f>Metric!#REF!</f>
        <v>#REF!</v>
      </c>
      <c r="H79" s="5" t="e">
        <f>Metric!#REF!</f>
        <v>#REF!</v>
      </c>
      <c r="I79" s="19" t="e">
        <f>Metric!#REF!</f>
        <v>#REF!</v>
      </c>
      <c r="J79" s="5" t="e">
        <f>Metric!#REF!</f>
        <v>#REF!</v>
      </c>
      <c r="K79" s="20" t="e">
        <f>Metric!#REF!</f>
        <v>#REF!</v>
      </c>
      <c r="L79" s="21" t="e">
        <f>Metric!#REF!</f>
        <v>#REF!</v>
      </c>
      <c r="M79" s="6" t="e">
        <f>Metric!#REF!</f>
        <v>#REF!</v>
      </c>
    </row>
    <row r="80" spans="1:13" x14ac:dyDescent="0.2">
      <c r="A80" s="94" t="e">
        <f>Metric!#REF!</f>
        <v>#REF!</v>
      </c>
      <c r="B80" s="95" t="e">
        <f>Metric!#REF!</f>
        <v>#REF!</v>
      </c>
      <c r="C80" s="86" t="e">
        <f>Metric!#REF!</f>
        <v>#REF!</v>
      </c>
      <c r="D80" s="86" t="e">
        <f>Metric!#REF!</f>
        <v>#REF!</v>
      </c>
      <c r="E80" s="87" t="e">
        <f>Metric!#REF!</f>
        <v>#REF!</v>
      </c>
      <c r="F80" s="88" t="e">
        <f>Metric!#REF!</f>
        <v>#REF!</v>
      </c>
      <c r="G80" s="19" t="e">
        <f>Metric!#REF!</f>
        <v>#REF!</v>
      </c>
      <c r="H80" s="5" t="e">
        <f>Metric!#REF!</f>
        <v>#REF!</v>
      </c>
      <c r="I80" s="19" t="e">
        <f>Metric!#REF!</f>
        <v>#REF!</v>
      </c>
      <c r="J80" s="5" t="e">
        <f>Metric!#REF!</f>
        <v>#REF!</v>
      </c>
      <c r="K80" s="20" t="e">
        <f>Metric!#REF!</f>
        <v>#REF!</v>
      </c>
      <c r="L80" s="21" t="e">
        <f>Metric!#REF!</f>
        <v>#REF!</v>
      </c>
      <c r="M80" s="6" t="e">
        <f>Metric!#REF!</f>
        <v>#REF!</v>
      </c>
    </row>
    <row r="81" spans="1:13" x14ac:dyDescent="0.2">
      <c r="A81" s="94" t="e">
        <f>Metric!#REF!</f>
        <v>#REF!</v>
      </c>
      <c r="B81" s="95" t="e">
        <f>Metric!#REF!</f>
        <v>#REF!</v>
      </c>
      <c r="C81" s="86" t="e">
        <f>Metric!#REF!</f>
        <v>#REF!</v>
      </c>
      <c r="D81" s="86" t="e">
        <f>Metric!#REF!</f>
        <v>#REF!</v>
      </c>
      <c r="E81" s="87" t="e">
        <f>Metric!#REF!</f>
        <v>#REF!</v>
      </c>
      <c r="F81" s="88" t="e">
        <f>Metric!#REF!</f>
        <v>#REF!</v>
      </c>
      <c r="G81" s="19" t="e">
        <f>Metric!#REF!</f>
        <v>#REF!</v>
      </c>
      <c r="H81" s="5" t="e">
        <f>Metric!#REF!</f>
        <v>#REF!</v>
      </c>
      <c r="I81" s="19" t="e">
        <f>Metric!#REF!</f>
        <v>#REF!</v>
      </c>
      <c r="J81" s="5" t="e">
        <f>Metric!#REF!</f>
        <v>#REF!</v>
      </c>
      <c r="K81" s="20" t="e">
        <f>Metric!#REF!</f>
        <v>#REF!</v>
      </c>
      <c r="L81" s="21" t="e">
        <f>Metric!#REF!</f>
        <v>#REF!</v>
      </c>
      <c r="M81" s="6" t="e">
        <f>Metric!#REF!</f>
        <v>#REF!</v>
      </c>
    </row>
    <row r="82" spans="1:13" x14ac:dyDescent="0.2">
      <c r="A82" s="94" t="e">
        <f>Metric!#REF!</f>
        <v>#REF!</v>
      </c>
      <c r="B82" s="95" t="e">
        <f>Metric!#REF!</f>
        <v>#REF!</v>
      </c>
      <c r="C82" s="86" t="e">
        <f>Metric!#REF!</f>
        <v>#REF!</v>
      </c>
      <c r="D82" s="86" t="e">
        <f>Metric!#REF!</f>
        <v>#REF!</v>
      </c>
      <c r="E82" s="87" t="e">
        <f>Metric!#REF!</f>
        <v>#REF!</v>
      </c>
      <c r="F82" s="88" t="e">
        <f>Metric!#REF!</f>
        <v>#REF!</v>
      </c>
      <c r="G82" s="19" t="e">
        <f>Metric!#REF!</f>
        <v>#REF!</v>
      </c>
      <c r="H82" s="5" t="e">
        <f>Metric!#REF!</f>
        <v>#REF!</v>
      </c>
      <c r="I82" s="19" t="e">
        <f>Metric!#REF!</f>
        <v>#REF!</v>
      </c>
      <c r="J82" s="5" t="e">
        <f>Metric!#REF!</f>
        <v>#REF!</v>
      </c>
      <c r="K82" s="20" t="e">
        <f>Metric!#REF!</f>
        <v>#REF!</v>
      </c>
      <c r="L82" s="21" t="e">
        <f>Metric!#REF!</f>
        <v>#REF!</v>
      </c>
      <c r="M82" s="6" t="e">
        <f>Metric!#REF!</f>
        <v>#REF!</v>
      </c>
    </row>
    <row r="83" spans="1:13" x14ac:dyDescent="0.2">
      <c r="A83" s="94" t="e">
        <f>Metric!#REF!</f>
        <v>#REF!</v>
      </c>
      <c r="B83" s="95" t="e">
        <f>Metric!#REF!</f>
        <v>#REF!</v>
      </c>
      <c r="C83" s="86" t="e">
        <f>Metric!#REF!</f>
        <v>#REF!</v>
      </c>
      <c r="D83" s="86" t="e">
        <f>Metric!#REF!</f>
        <v>#REF!</v>
      </c>
      <c r="E83" s="87" t="e">
        <f>Metric!#REF!</f>
        <v>#REF!</v>
      </c>
      <c r="F83" s="88" t="e">
        <f>Metric!#REF!</f>
        <v>#REF!</v>
      </c>
      <c r="G83" s="19" t="e">
        <f>Metric!#REF!</f>
        <v>#REF!</v>
      </c>
      <c r="H83" s="5" t="e">
        <f>Metric!#REF!</f>
        <v>#REF!</v>
      </c>
      <c r="I83" s="19" t="e">
        <f>Metric!#REF!</f>
        <v>#REF!</v>
      </c>
      <c r="J83" s="5" t="e">
        <f>Metric!#REF!</f>
        <v>#REF!</v>
      </c>
      <c r="K83" s="20" t="e">
        <f>Metric!#REF!</f>
        <v>#REF!</v>
      </c>
      <c r="L83" s="21" t="e">
        <f>Metric!#REF!</f>
        <v>#REF!</v>
      </c>
      <c r="M83" s="6" t="e">
        <f>Metric!#REF!</f>
        <v>#REF!</v>
      </c>
    </row>
    <row r="84" spans="1:13" x14ac:dyDescent="0.2">
      <c r="A84" s="94" t="e">
        <f>Metric!#REF!</f>
        <v>#REF!</v>
      </c>
      <c r="B84" s="95" t="e">
        <f>Metric!#REF!</f>
        <v>#REF!</v>
      </c>
      <c r="C84" s="86" t="e">
        <f>Metric!#REF!</f>
        <v>#REF!</v>
      </c>
      <c r="D84" s="86" t="e">
        <f>Metric!#REF!</f>
        <v>#REF!</v>
      </c>
      <c r="E84" s="87" t="e">
        <f>Metric!#REF!</f>
        <v>#REF!</v>
      </c>
      <c r="F84" s="88" t="e">
        <f>Metric!#REF!</f>
        <v>#REF!</v>
      </c>
      <c r="G84" s="19" t="e">
        <f>Metric!#REF!</f>
        <v>#REF!</v>
      </c>
      <c r="H84" s="5" t="e">
        <f>Metric!#REF!</f>
        <v>#REF!</v>
      </c>
      <c r="I84" s="19" t="e">
        <f>Metric!#REF!</f>
        <v>#REF!</v>
      </c>
      <c r="J84" s="5" t="e">
        <f>Metric!#REF!</f>
        <v>#REF!</v>
      </c>
      <c r="K84" s="20" t="e">
        <f>Metric!#REF!</f>
        <v>#REF!</v>
      </c>
      <c r="L84" s="21" t="e">
        <f>Metric!#REF!</f>
        <v>#REF!</v>
      </c>
      <c r="M84" s="6" t="e">
        <f>Metric!#REF!</f>
        <v>#REF!</v>
      </c>
    </row>
    <row r="85" spans="1:13" x14ac:dyDescent="0.2">
      <c r="A85" s="94" t="e">
        <f>Metric!#REF!</f>
        <v>#REF!</v>
      </c>
      <c r="B85" s="95" t="e">
        <f>Metric!#REF!</f>
        <v>#REF!</v>
      </c>
      <c r="C85" s="86" t="e">
        <f>Metric!#REF!</f>
        <v>#REF!</v>
      </c>
      <c r="D85" s="86" t="e">
        <f>Metric!#REF!</f>
        <v>#REF!</v>
      </c>
      <c r="E85" s="87" t="e">
        <f>Metric!#REF!</f>
        <v>#REF!</v>
      </c>
      <c r="F85" s="88" t="e">
        <f>Metric!#REF!</f>
        <v>#REF!</v>
      </c>
      <c r="G85" s="19" t="e">
        <f>Metric!#REF!</f>
        <v>#REF!</v>
      </c>
      <c r="H85" s="5" t="e">
        <f>Metric!#REF!</f>
        <v>#REF!</v>
      </c>
      <c r="I85" s="19" t="e">
        <f>Metric!#REF!</f>
        <v>#REF!</v>
      </c>
      <c r="J85" s="5" t="e">
        <f>Metric!#REF!</f>
        <v>#REF!</v>
      </c>
      <c r="K85" s="20" t="e">
        <f>Metric!#REF!</f>
        <v>#REF!</v>
      </c>
      <c r="L85" s="21" t="e">
        <f>Metric!#REF!</f>
        <v>#REF!</v>
      </c>
      <c r="M85" s="6" t="e">
        <f>Metric!#REF!</f>
        <v>#REF!</v>
      </c>
    </row>
    <row r="86" spans="1:13" x14ac:dyDescent="0.2">
      <c r="A86" s="94" t="e">
        <f>Metric!#REF!</f>
        <v>#REF!</v>
      </c>
      <c r="B86" s="95" t="e">
        <f>Metric!#REF!</f>
        <v>#REF!</v>
      </c>
      <c r="C86" s="86" t="e">
        <f>Metric!#REF!</f>
        <v>#REF!</v>
      </c>
      <c r="D86" s="86" t="e">
        <f>Metric!#REF!</f>
        <v>#REF!</v>
      </c>
      <c r="E86" s="87" t="e">
        <f>Metric!#REF!</f>
        <v>#REF!</v>
      </c>
      <c r="F86" s="88" t="e">
        <f>Metric!#REF!</f>
        <v>#REF!</v>
      </c>
      <c r="G86" s="19" t="e">
        <f>Metric!#REF!</f>
        <v>#REF!</v>
      </c>
      <c r="H86" s="5" t="e">
        <f>Metric!#REF!</f>
        <v>#REF!</v>
      </c>
      <c r="I86" s="19" t="e">
        <f>Metric!#REF!</f>
        <v>#REF!</v>
      </c>
      <c r="J86" s="5" t="e">
        <f>Metric!#REF!</f>
        <v>#REF!</v>
      </c>
      <c r="K86" s="20" t="e">
        <f>Metric!#REF!</f>
        <v>#REF!</v>
      </c>
      <c r="L86" s="21" t="e">
        <f>Metric!#REF!</f>
        <v>#REF!</v>
      </c>
      <c r="M86" s="6" t="e">
        <f>Metric!#REF!</f>
        <v>#REF!</v>
      </c>
    </row>
    <row r="87" spans="1:13" x14ac:dyDescent="0.2">
      <c r="A87" s="94" t="e">
        <f>Metric!#REF!</f>
        <v>#REF!</v>
      </c>
      <c r="B87" s="95" t="e">
        <f>Metric!#REF!</f>
        <v>#REF!</v>
      </c>
      <c r="C87" s="86" t="e">
        <f>Metric!#REF!</f>
        <v>#REF!</v>
      </c>
      <c r="D87" s="86" t="e">
        <f>Metric!#REF!</f>
        <v>#REF!</v>
      </c>
      <c r="E87" s="87" t="e">
        <f>Metric!#REF!</f>
        <v>#REF!</v>
      </c>
      <c r="F87" s="88" t="e">
        <f>Metric!#REF!</f>
        <v>#REF!</v>
      </c>
      <c r="G87" s="19" t="e">
        <f>Metric!#REF!</f>
        <v>#REF!</v>
      </c>
      <c r="H87" s="5" t="e">
        <f>Metric!#REF!</f>
        <v>#REF!</v>
      </c>
      <c r="I87" s="19" t="e">
        <f>Metric!#REF!</f>
        <v>#REF!</v>
      </c>
      <c r="J87" s="5" t="e">
        <f>Metric!#REF!</f>
        <v>#REF!</v>
      </c>
      <c r="K87" s="20" t="e">
        <f>Metric!#REF!</f>
        <v>#REF!</v>
      </c>
      <c r="L87" s="21" t="e">
        <f>Metric!#REF!</f>
        <v>#REF!</v>
      </c>
      <c r="M87" s="6" t="e">
        <f>Metric!#REF!</f>
        <v>#REF!</v>
      </c>
    </row>
    <row r="88" spans="1:13" x14ac:dyDescent="0.2">
      <c r="A88" s="94" t="e">
        <f>Metric!#REF!</f>
        <v>#REF!</v>
      </c>
      <c r="B88" s="95" t="e">
        <f>Metric!#REF!</f>
        <v>#REF!</v>
      </c>
      <c r="C88" s="86" t="e">
        <f>Metric!#REF!</f>
        <v>#REF!</v>
      </c>
      <c r="D88" s="86" t="e">
        <f>Metric!#REF!</f>
        <v>#REF!</v>
      </c>
      <c r="E88" s="87" t="e">
        <f>Metric!#REF!</f>
        <v>#REF!</v>
      </c>
      <c r="F88" s="88" t="e">
        <f>Metric!#REF!</f>
        <v>#REF!</v>
      </c>
      <c r="G88" s="19" t="e">
        <f>Metric!#REF!</f>
        <v>#REF!</v>
      </c>
      <c r="H88" s="5" t="e">
        <f>Metric!#REF!</f>
        <v>#REF!</v>
      </c>
      <c r="I88" s="19" t="e">
        <f>Metric!#REF!</f>
        <v>#REF!</v>
      </c>
      <c r="J88" s="5" t="e">
        <f>Metric!#REF!</f>
        <v>#REF!</v>
      </c>
      <c r="K88" s="20" t="e">
        <f>Metric!#REF!</f>
        <v>#REF!</v>
      </c>
      <c r="L88" s="21" t="e">
        <f>Metric!#REF!</f>
        <v>#REF!</v>
      </c>
      <c r="M88" s="6" t="e">
        <f>Metric!#REF!</f>
        <v>#REF!</v>
      </c>
    </row>
    <row r="89" spans="1:13" x14ac:dyDescent="0.2">
      <c r="A89" s="94" t="e">
        <f>Metric!#REF!</f>
        <v>#REF!</v>
      </c>
      <c r="B89" s="95" t="e">
        <f>Metric!#REF!</f>
        <v>#REF!</v>
      </c>
      <c r="C89" s="86" t="e">
        <f>Metric!#REF!</f>
        <v>#REF!</v>
      </c>
      <c r="D89" s="86" t="e">
        <f>Metric!#REF!</f>
        <v>#REF!</v>
      </c>
      <c r="E89" s="87" t="e">
        <f>Metric!#REF!</f>
        <v>#REF!</v>
      </c>
      <c r="F89" s="88" t="e">
        <f>Metric!#REF!</f>
        <v>#REF!</v>
      </c>
      <c r="G89" s="19" t="e">
        <f>Metric!#REF!</f>
        <v>#REF!</v>
      </c>
      <c r="H89" s="5" t="e">
        <f>Metric!#REF!</f>
        <v>#REF!</v>
      </c>
      <c r="I89" s="19" t="e">
        <f>Metric!#REF!</f>
        <v>#REF!</v>
      </c>
      <c r="J89" s="5" t="e">
        <f>Metric!#REF!</f>
        <v>#REF!</v>
      </c>
      <c r="K89" s="20" t="e">
        <f>Metric!#REF!</f>
        <v>#REF!</v>
      </c>
      <c r="L89" s="21" t="e">
        <f>Metric!#REF!</f>
        <v>#REF!</v>
      </c>
      <c r="M89" s="6" t="e">
        <f>Metric!#REF!</f>
        <v>#REF!</v>
      </c>
    </row>
    <row r="90" spans="1:13" x14ac:dyDescent="0.2">
      <c r="A90" s="94" t="e">
        <f>Metric!#REF!</f>
        <v>#REF!</v>
      </c>
      <c r="B90" s="95" t="e">
        <f>Metric!#REF!</f>
        <v>#REF!</v>
      </c>
      <c r="C90" s="86" t="e">
        <f>Metric!#REF!</f>
        <v>#REF!</v>
      </c>
      <c r="D90" s="86" t="e">
        <f>Metric!#REF!</f>
        <v>#REF!</v>
      </c>
      <c r="E90" s="87" t="e">
        <f>Metric!#REF!</f>
        <v>#REF!</v>
      </c>
      <c r="F90" s="88" t="e">
        <f>Metric!#REF!</f>
        <v>#REF!</v>
      </c>
      <c r="G90" s="19" t="e">
        <f>Metric!#REF!</f>
        <v>#REF!</v>
      </c>
      <c r="H90" s="5" t="e">
        <f>Metric!#REF!</f>
        <v>#REF!</v>
      </c>
      <c r="I90" s="19" t="e">
        <f>Metric!#REF!</f>
        <v>#REF!</v>
      </c>
      <c r="J90" s="5" t="e">
        <f>Metric!#REF!</f>
        <v>#REF!</v>
      </c>
      <c r="K90" s="20" t="e">
        <f>Metric!#REF!</f>
        <v>#REF!</v>
      </c>
      <c r="L90" s="21" t="e">
        <f>Metric!#REF!</f>
        <v>#REF!</v>
      </c>
      <c r="M90" s="6" t="e">
        <f>Metric!#REF!</f>
        <v>#REF!</v>
      </c>
    </row>
    <row r="91" spans="1:13" x14ac:dyDescent="0.2">
      <c r="A91" s="94" t="e">
        <f>Metric!#REF!</f>
        <v>#REF!</v>
      </c>
      <c r="B91" s="95" t="e">
        <f>Metric!#REF!</f>
        <v>#REF!</v>
      </c>
      <c r="C91" s="86" t="e">
        <f>Metric!#REF!</f>
        <v>#REF!</v>
      </c>
      <c r="D91" s="86" t="e">
        <f>Metric!#REF!</f>
        <v>#REF!</v>
      </c>
      <c r="E91" s="87" t="e">
        <f>Metric!#REF!</f>
        <v>#REF!</v>
      </c>
      <c r="F91" s="88" t="e">
        <f>Metric!#REF!</f>
        <v>#REF!</v>
      </c>
      <c r="G91" s="19" t="e">
        <f>Metric!#REF!</f>
        <v>#REF!</v>
      </c>
      <c r="H91" s="5" t="e">
        <f>Metric!#REF!</f>
        <v>#REF!</v>
      </c>
      <c r="I91" s="19" t="e">
        <f>Metric!#REF!</f>
        <v>#REF!</v>
      </c>
      <c r="J91" s="5" t="e">
        <f>Metric!#REF!</f>
        <v>#REF!</v>
      </c>
      <c r="K91" s="20" t="e">
        <f>Metric!#REF!</f>
        <v>#REF!</v>
      </c>
      <c r="L91" s="21" t="e">
        <f>Metric!#REF!</f>
        <v>#REF!</v>
      </c>
      <c r="M91" s="6" t="e">
        <f>Metric!#REF!</f>
        <v>#REF!</v>
      </c>
    </row>
    <row r="92" spans="1:13" x14ac:dyDescent="0.2">
      <c r="A92" s="94" t="e">
        <f>Metric!#REF!</f>
        <v>#REF!</v>
      </c>
      <c r="B92" s="95" t="e">
        <f>Metric!#REF!</f>
        <v>#REF!</v>
      </c>
      <c r="C92" s="86" t="e">
        <f>Metric!#REF!</f>
        <v>#REF!</v>
      </c>
      <c r="D92" s="86" t="e">
        <f>Metric!#REF!</f>
        <v>#REF!</v>
      </c>
      <c r="E92" s="87" t="e">
        <f>Metric!#REF!</f>
        <v>#REF!</v>
      </c>
      <c r="F92" s="88" t="e">
        <f>Metric!#REF!</f>
        <v>#REF!</v>
      </c>
      <c r="G92" s="19" t="e">
        <f>Metric!#REF!</f>
        <v>#REF!</v>
      </c>
      <c r="H92" s="5" t="e">
        <f>Metric!#REF!</f>
        <v>#REF!</v>
      </c>
      <c r="I92" s="19" t="e">
        <f>Metric!#REF!</f>
        <v>#REF!</v>
      </c>
      <c r="J92" s="5" t="e">
        <f>Metric!#REF!</f>
        <v>#REF!</v>
      </c>
      <c r="K92" s="20" t="e">
        <f>Metric!#REF!</f>
        <v>#REF!</v>
      </c>
      <c r="L92" s="21" t="e">
        <f>Metric!#REF!</f>
        <v>#REF!</v>
      </c>
      <c r="M92" s="6" t="e">
        <f>Metric!#REF!</f>
        <v>#REF!</v>
      </c>
    </row>
    <row r="93" spans="1:13" x14ac:dyDescent="0.2">
      <c r="A93" s="94" t="e">
        <f>Metric!#REF!</f>
        <v>#REF!</v>
      </c>
      <c r="B93" s="95" t="e">
        <f>Metric!#REF!</f>
        <v>#REF!</v>
      </c>
      <c r="C93" s="86" t="e">
        <f>Metric!#REF!</f>
        <v>#REF!</v>
      </c>
      <c r="D93" s="86" t="e">
        <f>Metric!#REF!</f>
        <v>#REF!</v>
      </c>
      <c r="E93" s="87" t="e">
        <f>Metric!#REF!</f>
        <v>#REF!</v>
      </c>
      <c r="F93" s="88" t="e">
        <f>Metric!#REF!</f>
        <v>#REF!</v>
      </c>
      <c r="G93" s="19" t="e">
        <f>Metric!#REF!</f>
        <v>#REF!</v>
      </c>
      <c r="H93" s="5" t="e">
        <f>Metric!#REF!</f>
        <v>#REF!</v>
      </c>
      <c r="I93" s="19" t="e">
        <f>Metric!#REF!</f>
        <v>#REF!</v>
      </c>
      <c r="J93" s="5" t="e">
        <f>Metric!#REF!</f>
        <v>#REF!</v>
      </c>
      <c r="K93" s="20" t="e">
        <f>Metric!#REF!</f>
        <v>#REF!</v>
      </c>
      <c r="L93" s="21" t="e">
        <f>Metric!#REF!</f>
        <v>#REF!</v>
      </c>
      <c r="M93" s="6" t="e">
        <f>Metric!#REF!</f>
        <v>#REF!</v>
      </c>
    </row>
    <row r="94" spans="1:13" x14ac:dyDescent="0.2">
      <c r="A94" s="94" t="e">
        <f>Metric!#REF!</f>
        <v>#REF!</v>
      </c>
      <c r="B94" s="95" t="e">
        <f>Metric!#REF!</f>
        <v>#REF!</v>
      </c>
      <c r="C94" s="86" t="e">
        <f>Metric!#REF!</f>
        <v>#REF!</v>
      </c>
      <c r="D94" s="86" t="e">
        <f>Metric!#REF!</f>
        <v>#REF!</v>
      </c>
      <c r="E94" s="87" t="e">
        <f>Metric!#REF!</f>
        <v>#REF!</v>
      </c>
      <c r="F94" s="88" t="e">
        <f>Metric!#REF!</f>
        <v>#REF!</v>
      </c>
      <c r="G94" s="19" t="e">
        <f>Metric!#REF!</f>
        <v>#REF!</v>
      </c>
      <c r="H94" s="5" t="e">
        <f>Metric!#REF!</f>
        <v>#REF!</v>
      </c>
      <c r="I94" s="19" t="e">
        <f>Metric!#REF!</f>
        <v>#REF!</v>
      </c>
      <c r="J94" s="5" t="e">
        <f>Metric!#REF!</f>
        <v>#REF!</v>
      </c>
      <c r="K94" s="20" t="e">
        <f>Metric!#REF!</f>
        <v>#REF!</v>
      </c>
      <c r="L94" s="21" t="e">
        <f>Metric!#REF!</f>
        <v>#REF!</v>
      </c>
      <c r="M94" s="6" t="e">
        <f>Metric!#REF!</f>
        <v>#REF!</v>
      </c>
    </row>
    <row r="95" spans="1:13" x14ac:dyDescent="0.2">
      <c r="A95" s="94" t="e">
        <f>Metric!#REF!</f>
        <v>#REF!</v>
      </c>
      <c r="B95" s="95" t="e">
        <f>Metric!#REF!</f>
        <v>#REF!</v>
      </c>
      <c r="C95" s="86" t="e">
        <f>Metric!#REF!</f>
        <v>#REF!</v>
      </c>
      <c r="D95" s="86" t="e">
        <f>Metric!#REF!</f>
        <v>#REF!</v>
      </c>
      <c r="E95" s="87" t="e">
        <f>Metric!#REF!</f>
        <v>#REF!</v>
      </c>
      <c r="F95" s="88" t="e">
        <f>Metric!#REF!</f>
        <v>#REF!</v>
      </c>
      <c r="G95" s="19" t="e">
        <f>Metric!#REF!</f>
        <v>#REF!</v>
      </c>
      <c r="H95" s="5" t="e">
        <f>Metric!#REF!</f>
        <v>#REF!</v>
      </c>
      <c r="I95" s="19" t="e">
        <f>Metric!#REF!</f>
        <v>#REF!</v>
      </c>
      <c r="J95" s="5" t="e">
        <f>Metric!#REF!</f>
        <v>#REF!</v>
      </c>
      <c r="K95" s="20" t="e">
        <f>Metric!#REF!</f>
        <v>#REF!</v>
      </c>
      <c r="L95" s="21" t="e">
        <f>Metric!#REF!</f>
        <v>#REF!</v>
      </c>
      <c r="M95" s="6" t="e">
        <f>Metric!#REF!</f>
        <v>#REF!</v>
      </c>
    </row>
    <row r="96" spans="1:13" x14ac:dyDescent="0.2">
      <c r="A96" s="94" t="e">
        <f>Metric!#REF!</f>
        <v>#REF!</v>
      </c>
      <c r="B96" s="95" t="e">
        <f>Metric!#REF!</f>
        <v>#REF!</v>
      </c>
      <c r="C96" s="86" t="e">
        <f>Metric!#REF!</f>
        <v>#REF!</v>
      </c>
      <c r="D96" s="86" t="e">
        <f>Metric!#REF!</f>
        <v>#REF!</v>
      </c>
      <c r="E96" s="87" t="e">
        <f>Metric!#REF!</f>
        <v>#REF!</v>
      </c>
      <c r="F96" s="88" t="e">
        <f>Metric!#REF!</f>
        <v>#REF!</v>
      </c>
      <c r="G96" s="19" t="e">
        <f>Metric!#REF!</f>
        <v>#REF!</v>
      </c>
      <c r="H96" s="5" t="e">
        <f>Metric!#REF!</f>
        <v>#REF!</v>
      </c>
      <c r="I96" s="19" t="e">
        <f>Metric!#REF!</f>
        <v>#REF!</v>
      </c>
      <c r="J96" s="5" t="e">
        <f>Metric!#REF!</f>
        <v>#REF!</v>
      </c>
      <c r="K96" s="20" t="e">
        <f>Metric!#REF!</f>
        <v>#REF!</v>
      </c>
      <c r="L96" s="21" t="e">
        <f>Metric!#REF!</f>
        <v>#REF!</v>
      </c>
      <c r="M96" s="6" t="e">
        <f>Metric!#REF!</f>
        <v>#REF!</v>
      </c>
    </row>
    <row r="97" spans="1:14" x14ac:dyDescent="0.2">
      <c r="A97" s="94" t="e">
        <f>Metric!#REF!</f>
        <v>#REF!</v>
      </c>
      <c r="B97" s="95" t="e">
        <f>Metric!#REF!</f>
        <v>#REF!</v>
      </c>
      <c r="C97" s="86" t="e">
        <f>Metric!#REF!</f>
        <v>#REF!</v>
      </c>
      <c r="D97" s="86" t="e">
        <f>Metric!#REF!</f>
        <v>#REF!</v>
      </c>
      <c r="E97" s="87" t="e">
        <f>Metric!#REF!</f>
        <v>#REF!</v>
      </c>
      <c r="F97" s="88" t="e">
        <f>Metric!#REF!</f>
        <v>#REF!</v>
      </c>
      <c r="G97" s="19" t="e">
        <f>Metric!#REF!</f>
        <v>#REF!</v>
      </c>
      <c r="H97" s="5" t="e">
        <f>Metric!#REF!</f>
        <v>#REF!</v>
      </c>
      <c r="I97" s="19" t="e">
        <f>Metric!#REF!</f>
        <v>#REF!</v>
      </c>
      <c r="J97" s="5" t="e">
        <f>Metric!#REF!</f>
        <v>#REF!</v>
      </c>
      <c r="K97" s="20" t="e">
        <f>Metric!#REF!</f>
        <v>#REF!</v>
      </c>
      <c r="L97" s="21" t="e">
        <f>Metric!#REF!</f>
        <v>#REF!</v>
      </c>
      <c r="M97" s="6" t="e">
        <f>Metric!#REF!</f>
        <v>#REF!</v>
      </c>
    </row>
    <row r="98" spans="1:14" x14ac:dyDescent="0.2">
      <c r="A98" s="94" t="e">
        <f>Metric!#REF!</f>
        <v>#REF!</v>
      </c>
      <c r="B98" s="95" t="e">
        <f>Metric!#REF!</f>
        <v>#REF!</v>
      </c>
      <c r="C98" s="86" t="e">
        <f>Metric!#REF!</f>
        <v>#REF!</v>
      </c>
      <c r="D98" s="86" t="e">
        <f>Metric!#REF!</f>
        <v>#REF!</v>
      </c>
      <c r="E98" s="87" t="e">
        <f>Metric!#REF!</f>
        <v>#REF!</v>
      </c>
      <c r="F98" s="88" t="e">
        <f>Metric!#REF!</f>
        <v>#REF!</v>
      </c>
      <c r="G98" s="19" t="e">
        <f>Metric!#REF!</f>
        <v>#REF!</v>
      </c>
      <c r="H98" s="5" t="e">
        <f>Metric!#REF!</f>
        <v>#REF!</v>
      </c>
      <c r="I98" s="19" t="e">
        <f>Metric!#REF!</f>
        <v>#REF!</v>
      </c>
      <c r="J98" s="5" t="e">
        <f>Metric!#REF!</f>
        <v>#REF!</v>
      </c>
      <c r="K98" s="20" t="e">
        <f>Metric!#REF!</f>
        <v>#REF!</v>
      </c>
      <c r="L98" s="21" t="e">
        <f>Metric!#REF!</f>
        <v>#REF!</v>
      </c>
      <c r="M98" s="6" t="e">
        <f>Metric!#REF!</f>
        <v>#REF!</v>
      </c>
    </row>
    <row r="99" spans="1:14" x14ac:dyDescent="0.2">
      <c r="A99" s="94" t="e">
        <f>Metric!#REF!</f>
        <v>#REF!</v>
      </c>
      <c r="B99" s="95" t="e">
        <f>Metric!#REF!</f>
        <v>#REF!</v>
      </c>
      <c r="C99" s="86" t="e">
        <f>Metric!#REF!</f>
        <v>#REF!</v>
      </c>
      <c r="D99" s="86" t="e">
        <f>Metric!#REF!</f>
        <v>#REF!</v>
      </c>
      <c r="E99" s="87" t="e">
        <f>Metric!#REF!</f>
        <v>#REF!</v>
      </c>
      <c r="F99" s="88" t="e">
        <f>Metric!#REF!</f>
        <v>#REF!</v>
      </c>
      <c r="G99" s="19" t="e">
        <f>Metric!#REF!</f>
        <v>#REF!</v>
      </c>
      <c r="H99" s="5" t="e">
        <f>Metric!#REF!</f>
        <v>#REF!</v>
      </c>
      <c r="I99" s="19" t="e">
        <f>Metric!#REF!</f>
        <v>#REF!</v>
      </c>
      <c r="J99" s="5" t="e">
        <f>Metric!#REF!</f>
        <v>#REF!</v>
      </c>
      <c r="K99" s="20" t="e">
        <f>Metric!#REF!</f>
        <v>#REF!</v>
      </c>
      <c r="L99" s="21" t="e">
        <f>Metric!#REF!</f>
        <v>#REF!</v>
      </c>
      <c r="M99" s="6" t="e">
        <f>Metric!#REF!</f>
        <v>#REF!</v>
      </c>
    </row>
    <row r="100" spans="1:14" x14ac:dyDescent="0.2">
      <c r="A100" s="94" t="e">
        <f>Metric!#REF!</f>
        <v>#REF!</v>
      </c>
      <c r="B100" s="95" t="e">
        <f>Metric!#REF!</f>
        <v>#REF!</v>
      </c>
      <c r="C100" s="86" t="e">
        <f>Metric!#REF!</f>
        <v>#REF!</v>
      </c>
      <c r="D100" s="86" t="e">
        <f>Metric!#REF!</f>
        <v>#REF!</v>
      </c>
      <c r="E100" s="87" t="e">
        <f>Metric!#REF!</f>
        <v>#REF!</v>
      </c>
      <c r="F100" s="88" t="e">
        <f>Metric!#REF!</f>
        <v>#REF!</v>
      </c>
      <c r="G100" s="19" t="e">
        <f>Metric!#REF!</f>
        <v>#REF!</v>
      </c>
      <c r="H100" s="5" t="e">
        <f>Metric!#REF!</f>
        <v>#REF!</v>
      </c>
      <c r="I100" s="19" t="e">
        <f>Metric!#REF!</f>
        <v>#REF!</v>
      </c>
      <c r="J100" s="5" t="e">
        <f>Metric!#REF!</f>
        <v>#REF!</v>
      </c>
      <c r="K100" s="20" t="e">
        <f>Metric!#REF!</f>
        <v>#REF!</v>
      </c>
      <c r="L100" s="21" t="e">
        <f>Metric!#REF!</f>
        <v>#REF!</v>
      </c>
      <c r="M100" s="6" t="e">
        <f>Metric!#REF!</f>
        <v>#REF!</v>
      </c>
    </row>
    <row r="101" spans="1:14" x14ac:dyDescent="0.2">
      <c r="A101" s="94" t="e">
        <f>Metric!#REF!</f>
        <v>#REF!</v>
      </c>
      <c r="B101" s="95" t="e">
        <f>Metric!#REF!</f>
        <v>#REF!</v>
      </c>
      <c r="C101" s="86" t="e">
        <f>Metric!#REF!</f>
        <v>#REF!</v>
      </c>
      <c r="D101" s="86" t="e">
        <f>Metric!#REF!</f>
        <v>#REF!</v>
      </c>
      <c r="E101" s="87" t="e">
        <f>Metric!#REF!</f>
        <v>#REF!</v>
      </c>
      <c r="F101" s="88" t="e">
        <f>Metric!#REF!</f>
        <v>#REF!</v>
      </c>
      <c r="G101" s="19" t="e">
        <f>Metric!#REF!</f>
        <v>#REF!</v>
      </c>
      <c r="H101" s="5" t="e">
        <f>Metric!#REF!</f>
        <v>#REF!</v>
      </c>
      <c r="I101" s="19" t="e">
        <f>Metric!#REF!</f>
        <v>#REF!</v>
      </c>
      <c r="J101" s="5" t="e">
        <f>Metric!#REF!</f>
        <v>#REF!</v>
      </c>
      <c r="K101" s="20" t="e">
        <f>Metric!#REF!</f>
        <v>#REF!</v>
      </c>
      <c r="L101" s="21" t="e">
        <f>Metric!#REF!</f>
        <v>#REF!</v>
      </c>
      <c r="M101" s="6" t="e">
        <f>Metric!#REF!</f>
        <v>#REF!</v>
      </c>
    </row>
    <row r="102" spans="1:14" x14ac:dyDescent="0.2">
      <c r="A102" s="94" t="e">
        <f>Metric!#REF!</f>
        <v>#REF!</v>
      </c>
      <c r="B102" s="95" t="e">
        <f>Metric!#REF!</f>
        <v>#REF!</v>
      </c>
      <c r="C102" s="86" t="e">
        <f>Metric!#REF!</f>
        <v>#REF!</v>
      </c>
      <c r="D102" s="86" t="e">
        <f>Metric!#REF!</f>
        <v>#REF!</v>
      </c>
      <c r="E102" s="87" t="e">
        <f>Metric!#REF!</f>
        <v>#REF!</v>
      </c>
      <c r="F102" s="88" t="e">
        <f>Metric!#REF!</f>
        <v>#REF!</v>
      </c>
      <c r="G102" s="19" t="e">
        <f>Metric!#REF!</f>
        <v>#REF!</v>
      </c>
      <c r="H102" s="5" t="e">
        <f>Metric!#REF!</f>
        <v>#REF!</v>
      </c>
      <c r="I102" s="19" t="e">
        <f>Metric!#REF!</f>
        <v>#REF!</v>
      </c>
      <c r="J102" s="5" t="e">
        <f>Metric!#REF!</f>
        <v>#REF!</v>
      </c>
      <c r="K102" s="20" t="e">
        <f>Metric!#REF!</f>
        <v>#REF!</v>
      </c>
      <c r="L102" s="21" t="e">
        <f>Metric!#REF!</f>
        <v>#REF!</v>
      </c>
      <c r="M102" s="6" t="e">
        <f>Metric!#REF!</f>
        <v>#REF!</v>
      </c>
    </row>
    <row r="103" spans="1:14" x14ac:dyDescent="0.2">
      <c r="A103" s="94" t="e">
        <f>Metric!#REF!</f>
        <v>#REF!</v>
      </c>
      <c r="B103" s="95" t="e">
        <f>Metric!#REF!</f>
        <v>#REF!</v>
      </c>
      <c r="C103" s="86" t="e">
        <f>Metric!#REF!</f>
        <v>#REF!</v>
      </c>
      <c r="D103" s="86" t="e">
        <f>Metric!#REF!</f>
        <v>#REF!</v>
      </c>
      <c r="E103" s="87" t="e">
        <f>Metric!#REF!</f>
        <v>#REF!</v>
      </c>
      <c r="F103" s="88" t="e">
        <f>Metric!#REF!</f>
        <v>#REF!</v>
      </c>
      <c r="G103" s="19" t="e">
        <f>Metric!#REF!</f>
        <v>#REF!</v>
      </c>
      <c r="H103" s="5" t="e">
        <f>Metric!#REF!</f>
        <v>#REF!</v>
      </c>
      <c r="I103" s="19" t="e">
        <f>Metric!#REF!</f>
        <v>#REF!</v>
      </c>
      <c r="J103" s="5" t="e">
        <f>Metric!#REF!</f>
        <v>#REF!</v>
      </c>
      <c r="K103" s="20" t="e">
        <f>Metric!#REF!</f>
        <v>#REF!</v>
      </c>
      <c r="L103" s="21" t="e">
        <f>Metric!#REF!</f>
        <v>#REF!</v>
      </c>
      <c r="M103" s="6" t="e">
        <f>Metric!#REF!</f>
        <v>#REF!</v>
      </c>
    </row>
    <row r="104" spans="1:14" x14ac:dyDescent="0.2">
      <c r="A104" s="94" t="e">
        <f>Metric!#REF!</f>
        <v>#REF!</v>
      </c>
      <c r="B104" s="95" t="e">
        <f>Metric!#REF!</f>
        <v>#REF!</v>
      </c>
      <c r="C104" s="86" t="e">
        <f>Metric!#REF!</f>
        <v>#REF!</v>
      </c>
      <c r="D104" s="86" t="e">
        <f>Metric!#REF!</f>
        <v>#REF!</v>
      </c>
      <c r="E104" s="87" t="e">
        <f>Metric!#REF!</f>
        <v>#REF!</v>
      </c>
      <c r="F104" s="88" t="e">
        <f>Metric!#REF!</f>
        <v>#REF!</v>
      </c>
      <c r="G104" s="19" t="e">
        <f>Metric!#REF!</f>
        <v>#REF!</v>
      </c>
      <c r="H104" s="5" t="e">
        <f>Metric!#REF!</f>
        <v>#REF!</v>
      </c>
      <c r="I104" s="19" t="e">
        <f>Metric!#REF!</f>
        <v>#REF!</v>
      </c>
      <c r="J104" s="5" t="e">
        <f>Metric!#REF!</f>
        <v>#REF!</v>
      </c>
      <c r="K104" s="20" t="e">
        <f>Metric!#REF!</f>
        <v>#REF!</v>
      </c>
      <c r="L104" s="21" t="e">
        <f>Metric!#REF!</f>
        <v>#REF!</v>
      </c>
      <c r="M104" s="6" t="e">
        <f>Metric!#REF!</f>
        <v>#REF!</v>
      </c>
    </row>
    <row r="105" spans="1:14" x14ac:dyDescent="0.2">
      <c r="A105" s="94" t="e">
        <f>Metric!#REF!</f>
        <v>#REF!</v>
      </c>
      <c r="B105" s="95" t="e">
        <f>Metric!#REF!</f>
        <v>#REF!</v>
      </c>
      <c r="C105" s="86" t="e">
        <f>Metric!#REF!</f>
        <v>#REF!</v>
      </c>
      <c r="D105" s="86" t="e">
        <f>Metric!#REF!</f>
        <v>#REF!</v>
      </c>
      <c r="E105" s="87" t="e">
        <f>Metric!#REF!</f>
        <v>#REF!</v>
      </c>
      <c r="F105" s="88" t="e">
        <f>Metric!#REF!</f>
        <v>#REF!</v>
      </c>
      <c r="G105" s="19" t="e">
        <f>Metric!#REF!</f>
        <v>#REF!</v>
      </c>
      <c r="H105" s="5" t="e">
        <f>Metric!#REF!</f>
        <v>#REF!</v>
      </c>
      <c r="I105" s="19" t="e">
        <f>Metric!#REF!</f>
        <v>#REF!</v>
      </c>
      <c r="J105" s="5" t="e">
        <f>Metric!#REF!</f>
        <v>#REF!</v>
      </c>
      <c r="K105" s="20" t="e">
        <f>Metric!#REF!</f>
        <v>#REF!</v>
      </c>
      <c r="L105" s="21" t="e">
        <f>Metric!#REF!</f>
        <v>#REF!</v>
      </c>
      <c r="M105" s="6" t="e">
        <f>Metric!#REF!</f>
        <v>#REF!</v>
      </c>
    </row>
    <row r="106" spans="1:14" x14ac:dyDescent="0.2">
      <c r="A106" s="96" t="e">
        <f>Metric!#REF!</f>
        <v>#REF!</v>
      </c>
      <c r="B106" s="97" t="e">
        <f>Metric!#REF!</f>
        <v>#REF!</v>
      </c>
      <c r="C106" s="89" t="e">
        <f>Metric!#REF!</f>
        <v>#REF!</v>
      </c>
      <c r="D106" s="89" t="e">
        <f>Metric!#REF!</f>
        <v>#REF!</v>
      </c>
      <c r="E106" s="90" t="e">
        <f>Metric!#REF!</f>
        <v>#REF!</v>
      </c>
      <c r="F106" s="91" t="e">
        <f>Metric!#REF!</f>
        <v>#REF!</v>
      </c>
      <c r="G106" s="19" t="e">
        <f>Metric!#REF!</f>
        <v>#REF!</v>
      </c>
      <c r="H106" s="5" t="e">
        <f>Metric!#REF!</f>
        <v>#REF!</v>
      </c>
      <c r="I106" s="19" t="e">
        <f>Metric!#REF!</f>
        <v>#REF!</v>
      </c>
      <c r="J106" s="5" t="e">
        <f>Metric!#REF!</f>
        <v>#REF!</v>
      </c>
      <c r="K106" s="20" t="e">
        <f>Metric!#REF!</f>
        <v>#REF!</v>
      </c>
      <c r="L106" s="21" t="e">
        <f>Metric!#REF!</f>
        <v>#REF!</v>
      </c>
      <c r="M106" s="6" t="e">
        <f>Metric!#REF!</f>
        <v>#REF!</v>
      </c>
    </row>
    <row r="107" spans="1:14" x14ac:dyDescent="0.2">
      <c r="A107" s="26" t="str">
        <f>CONCATENATE(TEXT(COUNT(A3:A106), 0), " Total Effective 4A Stations")</f>
        <v>0 Total Effective 4A Stations</v>
      </c>
      <c r="B107" s="27"/>
      <c r="C107" s="27"/>
      <c r="D107" s="27"/>
      <c r="E107" s="27"/>
      <c r="F107" s="28" t="s">
        <v>10</v>
      </c>
      <c r="G107" s="77" t="e">
        <f>SUM(G3:G106)</f>
        <v>#REF!</v>
      </c>
      <c r="H107" s="78" t="e">
        <f>SUM(H3:H106)</f>
        <v>#REF!</v>
      </c>
      <c r="I107" s="77" t="e">
        <f>SUM(I3:I106)</f>
        <v>#REF!</v>
      </c>
      <c r="J107" s="78" t="e">
        <f>SUM(J3:J106)</f>
        <v>#REF!</v>
      </c>
      <c r="K107" s="77">
        <f xml:space="preserve"> SUMIF(K3:K106,"&gt;0")</f>
        <v>0</v>
      </c>
      <c r="L107" s="119">
        <f xml:space="preserve"> SUMIF(L3:L106,"&gt;0")</f>
        <v>0</v>
      </c>
      <c r="M107" s="78">
        <f xml:space="preserve"> SUMIF(M3:M106,"&gt;0")</f>
        <v>0</v>
      </c>
      <c r="N107" s="16"/>
    </row>
    <row r="108" spans="1:14" s="12" customFormat="1" x14ac:dyDescent="0.2">
      <c r="B108" s="23"/>
      <c r="C108" s="22"/>
      <c r="D108" s="22"/>
      <c r="F108" s="17"/>
    </row>
    <row r="109" spans="1:14" s="12" customFormat="1" x14ac:dyDescent="0.2">
      <c r="B109" s="23"/>
      <c r="C109" s="22"/>
      <c r="D109" s="22"/>
      <c r="F109" s="17"/>
    </row>
    <row r="110" spans="1:14" s="12" customFormat="1" x14ac:dyDescent="0.2">
      <c r="B110" s="23"/>
      <c r="C110" s="22"/>
      <c r="D110" s="22"/>
      <c r="F110" s="17"/>
    </row>
    <row r="111" spans="1:14" s="12" customFormat="1" x14ac:dyDescent="0.2">
      <c r="A111" s="144"/>
      <c r="B111" s="144"/>
      <c r="C111" s="144"/>
      <c r="D111" s="144"/>
      <c r="E111" s="144"/>
      <c r="F111" s="144"/>
      <c r="G111" s="144"/>
      <c r="H111" s="144"/>
      <c r="I111" s="144"/>
      <c r="J111" s="144"/>
      <c r="K111" s="144"/>
      <c r="L111" s="144"/>
      <c r="M111" s="144"/>
    </row>
    <row r="112" spans="1:14" s="12" customFormat="1" x14ac:dyDescent="0.2">
      <c r="A112" s="144"/>
      <c r="B112" s="144"/>
      <c r="C112" s="144"/>
      <c r="D112" s="144"/>
      <c r="E112" s="144"/>
      <c r="F112" s="144"/>
      <c r="G112" s="144"/>
      <c r="H112" s="144"/>
      <c r="I112" s="144"/>
      <c r="J112" s="144"/>
      <c r="K112" s="144"/>
      <c r="L112" s="144"/>
      <c r="M112" s="144"/>
    </row>
    <row r="113" spans="1:13" s="12" customFormat="1" x14ac:dyDescent="0.2">
      <c r="A113" s="144"/>
      <c r="B113" s="144"/>
      <c r="C113" s="144"/>
      <c r="D113" s="144"/>
      <c r="E113" s="144"/>
      <c r="F113" s="144"/>
      <c r="G113" s="144"/>
      <c r="H113" s="144"/>
      <c r="I113" s="144"/>
      <c r="J113" s="144"/>
      <c r="K113" s="144"/>
      <c r="L113" s="144"/>
      <c r="M113" s="144"/>
    </row>
    <row r="114" spans="1:13" s="12" customFormat="1" x14ac:dyDescent="0.2">
      <c r="A114" s="144"/>
      <c r="B114" s="144"/>
      <c r="C114" s="144"/>
      <c r="D114" s="144"/>
      <c r="E114" s="144"/>
      <c r="F114" s="144"/>
      <c r="G114" s="144"/>
      <c r="H114" s="144"/>
      <c r="I114" s="144"/>
      <c r="J114" s="144"/>
      <c r="K114" s="144"/>
      <c r="L114" s="144"/>
      <c r="M114" s="144"/>
    </row>
    <row r="115" spans="1:13" s="12" customFormat="1" x14ac:dyDescent="0.2">
      <c r="B115" s="23"/>
      <c r="C115" s="22"/>
      <c r="D115" s="22"/>
      <c r="F115" s="17"/>
    </row>
    <row r="116" spans="1:13" s="12" customFormat="1" x14ac:dyDescent="0.2">
      <c r="B116" s="23"/>
      <c r="C116" s="22"/>
      <c r="D116" s="22"/>
      <c r="F116" s="17"/>
    </row>
    <row r="117" spans="1:13" s="12" customFormat="1" x14ac:dyDescent="0.2">
      <c r="B117" s="23"/>
      <c r="C117" s="22"/>
      <c r="D117" s="22"/>
      <c r="F117" s="17"/>
    </row>
    <row r="118" spans="1:13" s="12" customFormat="1" x14ac:dyDescent="0.2">
      <c r="B118" s="23"/>
      <c r="C118" s="22"/>
      <c r="D118" s="22"/>
      <c r="F118" s="17"/>
    </row>
    <row r="119" spans="1:13" s="12" customFormat="1" x14ac:dyDescent="0.2">
      <c r="B119" s="23"/>
      <c r="C119" s="22"/>
      <c r="D119" s="22"/>
      <c r="F119" s="17"/>
    </row>
    <row r="120" spans="1:13" s="12" customFormat="1" x14ac:dyDescent="0.2">
      <c r="B120" s="23"/>
      <c r="C120" s="22"/>
      <c r="D120" s="22"/>
      <c r="F120" s="17"/>
    </row>
    <row r="121" spans="1:13" s="12" customFormat="1" x14ac:dyDescent="0.2">
      <c r="B121" s="23"/>
      <c r="C121" s="22"/>
      <c r="D121" s="22"/>
      <c r="F121" s="17"/>
    </row>
    <row r="122" spans="1:13" s="12" customFormat="1" x14ac:dyDescent="0.2">
      <c r="B122" s="23"/>
      <c r="C122" s="22"/>
      <c r="D122" s="22"/>
      <c r="F122" s="17"/>
    </row>
    <row r="123" spans="1:13" s="12" customFormat="1" x14ac:dyDescent="0.2">
      <c r="B123" s="23"/>
      <c r="C123" s="22"/>
      <c r="D123" s="22"/>
      <c r="F123" s="17"/>
    </row>
    <row r="124" spans="1:13" s="12" customFormat="1" x14ac:dyDescent="0.2">
      <c r="B124" s="23"/>
      <c r="C124" s="22"/>
      <c r="D124" s="22"/>
      <c r="F124" s="17"/>
    </row>
    <row r="125" spans="1:13" s="12" customFormat="1" x14ac:dyDescent="0.2">
      <c r="B125" s="23"/>
      <c r="C125" s="22"/>
      <c r="D125" s="22"/>
      <c r="F125" s="17"/>
    </row>
    <row r="126" spans="1:13" s="12" customFormat="1" x14ac:dyDescent="0.2">
      <c r="B126" s="23"/>
      <c r="C126" s="22"/>
      <c r="D126" s="22"/>
      <c r="F126" s="17"/>
    </row>
    <row r="127" spans="1:13" s="12" customFormat="1" x14ac:dyDescent="0.2">
      <c r="B127" s="23"/>
      <c r="C127" s="22"/>
      <c r="D127" s="22"/>
      <c r="F127" s="17"/>
    </row>
    <row r="128" spans="1:13" s="12" customFormat="1" x14ac:dyDescent="0.2">
      <c r="B128" s="23"/>
      <c r="C128" s="22"/>
      <c r="D128" s="22"/>
      <c r="F128" s="17"/>
    </row>
    <row r="129" spans="2:6" s="12" customFormat="1" x14ac:dyDescent="0.2">
      <c r="B129" s="23"/>
      <c r="C129" s="22"/>
      <c r="D129" s="22"/>
      <c r="F129" s="17"/>
    </row>
    <row r="130" spans="2:6" s="12" customFormat="1" x14ac:dyDescent="0.2">
      <c r="B130" s="23"/>
      <c r="C130" s="22"/>
      <c r="D130" s="22"/>
      <c r="F130" s="17"/>
    </row>
    <row r="131" spans="2:6" s="12" customFormat="1" x14ac:dyDescent="0.2">
      <c r="B131" s="23"/>
      <c r="C131" s="22"/>
      <c r="D131" s="22"/>
      <c r="F131" s="17"/>
    </row>
    <row r="132" spans="2:6" s="12" customFormat="1" x14ac:dyDescent="0.2">
      <c r="B132" s="23"/>
      <c r="C132" s="22"/>
      <c r="D132" s="22"/>
      <c r="F132" s="17"/>
    </row>
    <row r="133" spans="2:6" s="12" customFormat="1" x14ac:dyDescent="0.2">
      <c r="B133" s="23"/>
      <c r="C133" s="22"/>
      <c r="D133" s="22"/>
      <c r="F133" s="17"/>
    </row>
    <row r="134" spans="2:6" s="12" customFormat="1" x14ac:dyDescent="0.2">
      <c r="B134" s="23"/>
      <c r="C134" s="22"/>
      <c r="D134" s="22"/>
      <c r="F134" s="17"/>
    </row>
    <row r="135" spans="2:6" s="12" customFormat="1" x14ac:dyDescent="0.2">
      <c r="B135" s="23"/>
      <c r="C135" s="22"/>
      <c r="D135" s="22"/>
      <c r="F135" s="17"/>
    </row>
    <row r="136" spans="2:6" s="12" customFormat="1" x14ac:dyDescent="0.2">
      <c r="B136" s="23"/>
      <c r="C136" s="22"/>
      <c r="D136" s="22"/>
      <c r="F136" s="17"/>
    </row>
    <row r="137" spans="2:6" s="12" customFormat="1" x14ac:dyDescent="0.2">
      <c r="B137" s="23"/>
      <c r="C137" s="22"/>
      <c r="D137" s="22"/>
      <c r="F137" s="17"/>
    </row>
    <row r="138" spans="2:6" s="12" customFormat="1" x14ac:dyDescent="0.2">
      <c r="B138" s="23"/>
      <c r="C138" s="22"/>
      <c r="D138" s="22"/>
      <c r="F138" s="17"/>
    </row>
    <row r="139" spans="2:6" s="12" customFormat="1" x14ac:dyDescent="0.2">
      <c r="B139" s="23"/>
      <c r="C139" s="22"/>
      <c r="D139" s="22"/>
      <c r="F139" s="17"/>
    </row>
    <row r="140" spans="2:6" s="12" customFormat="1" x14ac:dyDescent="0.2">
      <c r="B140" s="23"/>
      <c r="C140" s="22"/>
      <c r="D140" s="22"/>
      <c r="F140" s="17"/>
    </row>
    <row r="141" spans="2:6" s="12" customFormat="1" x14ac:dyDescent="0.2">
      <c r="B141" s="23"/>
      <c r="C141" s="22"/>
      <c r="D141" s="22"/>
      <c r="F141" s="17"/>
    </row>
    <row r="142" spans="2:6" s="12" customFormat="1" x14ac:dyDescent="0.2">
      <c r="B142" s="23"/>
      <c r="C142" s="22"/>
      <c r="D142" s="22"/>
      <c r="F142" s="17"/>
    </row>
    <row r="143" spans="2:6" s="12" customFormat="1" x14ac:dyDescent="0.2">
      <c r="B143" s="23"/>
      <c r="C143" s="22"/>
      <c r="D143" s="22"/>
      <c r="F143" s="17"/>
    </row>
    <row r="144" spans="2:6" s="12" customFormat="1" x14ac:dyDescent="0.2">
      <c r="B144" s="23"/>
      <c r="C144" s="22"/>
      <c r="D144" s="22"/>
      <c r="F144" s="17"/>
    </row>
    <row r="145" spans="2:6" s="12" customFormat="1" x14ac:dyDescent="0.2">
      <c r="B145" s="23"/>
      <c r="C145" s="22"/>
      <c r="D145" s="22"/>
      <c r="F145" s="17"/>
    </row>
    <row r="146" spans="2:6" s="12" customFormat="1" x14ac:dyDescent="0.2">
      <c r="B146" s="23"/>
      <c r="C146" s="22"/>
      <c r="D146" s="22"/>
      <c r="F146" s="17"/>
    </row>
    <row r="147" spans="2:6" s="12" customFormat="1" x14ac:dyDescent="0.2">
      <c r="B147" s="23"/>
      <c r="C147" s="22"/>
      <c r="D147" s="22"/>
      <c r="F147" s="17"/>
    </row>
    <row r="148" spans="2:6" s="12" customFormat="1" x14ac:dyDescent="0.2">
      <c r="B148" s="23"/>
      <c r="C148" s="22"/>
      <c r="D148" s="22"/>
      <c r="F148" s="17"/>
    </row>
    <row r="149" spans="2:6" s="12" customFormat="1" x14ac:dyDescent="0.2">
      <c r="B149" s="23"/>
      <c r="C149" s="22"/>
      <c r="D149" s="22"/>
      <c r="F149" s="17"/>
    </row>
    <row r="150" spans="2:6" s="12" customFormat="1" x14ac:dyDescent="0.2">
      <c r="B150" s="23"/>
      <c r="C150" s="22"/>
      <c r="D150" s="22"/>
      <c r="F150" s="17"/>
    </row>
    <row r="151" spans="2:6" s="12" customFormat="1" x14ac:dyDescent="0.2">
      <c r="B151" s="23"/>
      <c r="C151" s="22"/>
      <c r="D151" s="22"/>
      <c r="F151" s="17"/>
    </row>
    <row r="152" spans="2:6" s="12" customFormat="1" x14ac:dyDescent="0.2">
      <c r="B152" s="23"/>
      <c r="C152" s="22"/>
      <c r="D152" s="22"/>
      <c r="F152" s="17"/>
    </row>
    <row r="153" spans="2:6" s="12" customFormat="1" x14ac:dyDescent="0.2">
      <c r="B153" s="23"/>
      <c r="C153" s="22"/>
      <c r="D153" s="22"/>
      <c r="F153" s="17"/>
    </row>
    <row r="154" spans="2:6" s="12" customFormat="1" x14ac:dyDescent="0.2">
      <c r="B154" s="23"/>
      <c r="C154" s="22"/>
      <c r="D154" s="22"/>
      <c r="F154" s="17"/>
    </row>
    <row r="155" spans="2:6" s="12" customFormat="1" x14ac:dyDescent="0.2">
      <c r="B155" s="23"/>
      <c r="C155" s="22"/>
      <c r="D155" s="22"/>
      <c r="F155" s="17"/>
    </row>
    <row r="156" spans="2:6" s="12" customFormat="1" x14ac:dyDescent="0.2">
      <c r="B156" s="23"/>
      <c r="C156" s="22"/>
      <c r="D156" s="22"/>
      <c r="F156" s="17"/>
    </row>
    <row r="157" spans="2:6" s="12" customFormat="1" x14ac:dyDescent="0.2">
      <c r="B157" s="23"/>
      <c r="C157" s="22"/>
      <c r="D157" s="22"/>
      <c r="F157" s="17"/>
    </row>
    <row r="158" spans="2:6" s="12" customFormat="1" x14ac:dyDescent="0.2">
      <c r="B158" s="23"/>
      <c r="C158" s="22"/>
      <c r="D158" s="22"/>
      <c r="F158" s="17"/>
    </row>
    <row r="159" spans="2:6" s="12" customFormat="1" x14ac:dyDescent="0.2">
      <c r="B159" s="23"/>
      <c r="C159" s="22"/>
      <c r="D159" s="22"/>
      <c r="F159" s="17"/>
    </row>
    <row r="160" spans="2:6" s="12" customFormat="1" x14ac:dyDescent="0.2">
      <c r="B160" s="23"/>
      <c r="C160" s="22"/>
      <c r="D160" s="22"/>
      <c r="F160" s="17"/>
    </row>
    <row r="161" spans="2:6" s="12" customFormat="1" x14ac:dyDescent="0.2">
      <c r="B161" s="23"/>
      <c r="C161" s="22"/>
      <c r="D161" s="22"/>
      <c r="F161" s="17"/>
    </row>
    <row r="162" spans="2:6" s="12" customFormat="1" x14ac:dyDescent="0.2">
      <c r="B162" s="23"/>
      <c r="C162" s="22"/>
      <c r="D162" s="22"/>
      <c r="F162" s="17"/>
    </row>
    <row r="163" spans="2:6" s="12" customFormat="1" x14ac:dyDescent="0.2">
      <c r="B163" s="23"/>
      <c r="C163" s="22"/>
      <c r="D163" s="22"/>
      <c r="F163" s="17"/>
    </row>
    <row r="164" spans="2:6" s="12" customFormat="1" x14ac:dyDescent="0.2">
      <c r="B164" s="23"/>
      <c r="C164" s="22"/>
      <c r="D164" s="22"/>
      <c r="F164" s="17"/>
    </row>
    <row r="165" spans="2:6" s="12" customFormat="1" x14ac:dyDescent="0.2">
      <c r="B165" s="23"/>
      <c r="C165" s="22"/>
      <c r="D165" s="22"/>
      <c r="F165" s="17"/>
    </row>
    <row r="166" spans="2:6" s="12" customFormat="1" x14ac:dyDescent="0.2">
      <c r="B166" s="23"/>
      <c r="C166" s="22"/>
      <c r="D166" s="22"/>
      <c r="F166" s="17"/>
    </row>
    <row r="167" spans="2:6" s="12" customFormat="1" x14ac:dyDescent="0.2">
      <c r="B167" s="23"/>
      <c r="C167" s="22"/>
      <c r="D167" s="22"/>
      <c r="F167" s="17"/>
    </row>
    <row r="168" spans="2:6" s="12" customFormat="1" x14ac:dyDescent="0.2">
      <c r="B168" s="23"/>
      <c r="C168" s="22"/>
      <c r="D168" s="22"/>
      <c r="F168" s="17"/>
    </row>
    <row r="169" spans="2:6" s="12" customFormat="1" x14ac:dyDescent="0.2">
      <c r="B169" s="23"/>
      <c r="C169" s="22"/>
      <c r="D169" s="22"/>
      <c r="F169" s="17"/>
    </row>
    <row r="170" spans="2:6" s="12" customFormat="1" x14ac:dyDescent="0.2">
      <c r="B170" s="23"/>
      <c r="C170" s="22"/>
      <c r="D170" s="22"/>
      <c r="F170" s="17"/>
    </row>
    <row r="171" spans="2:6" s="12" customFormat="1" x14ac:dyDescent="0.2">
      <c r="B171" s="23"/>
      <c r="C171" s="22"/>
      <c r="D171" s="22"/>
      <c r="F171" s="17"/>
    </row>
    <row r="172" spans="2:6" s="12" customFormat="1" x14ac:dyDescent="0.2">
      <c r="B172" s="23"/>
      <c r="C172" s="22"/>
      <c r="D172" s="22"/>
      <c r="F172" s="17"/>
    </row>
    <row r="173" spans="2:6" s="12" customFormat="1" x14ac:dyDescent="0.2">
      <c r="B173" s="23"/>
      <c r="C173" s="22"/>
      <c r="D173" s="22"/>
      <c r="F173" s="17"/>
    </row>
    <row r="174" spans="2:6" s="12" customFormat="1" x14ac:dyDescent="0.2">
      <c r="B174" s="23"/>
      <c r="C174" s="22"/>
      <c r="D174" s="22"/>
      <c r="F174" s="17"/>
    </row>
    <row r="175" spans="2:6" s="12" customFormat="1" x14ac:dyDescent="0.2">
      <c r="B175" s="23"/>
      <c r="C175" s="22"/>
      <c r="D175" s="22"/>
      <c r="F175" s="17"/>
    </row>
    <row r="176" spans="2:6" s="12" customFormat="1" x14ac:dyDescent="0.2">
      <c r="B176" s="23"/>
      <c r="C176" s="22"/>
      <c r="D176" s="22"/>
      <c r="F176" s="17"/>
    </row>
    <row r="177" spans="2:6" s="12" customFormat="1" x14ac:dyDescent="0.2">
      <c r="B177" s="23"/>
      <c r="C177" s="22"/>
      <c r="D177" s="22"/>
      <c r="F177" s="17"/>
    </row>
    <row r="178" spans="2:6" s="12" customFormat="1" x14ac:dyDescent="0.2">
      <c r="B178" s="23"/>
      <c r="C178" s="22"/>
      <c r="D178" s="22"/>
      <c r="F178" s="17"/>
    </row>
    <row r="179" spans="2:6" s="12" customFormat="1" x14ac:dyDescent="0.2">
      <c r="B179" s="23"/>
      <c r="C179" s="22"/>
      <c r="D179" s="22"/>
      <c r="F179" s="17"/>
    </row>
    <row r="180" spans="2:6" s="12" customFormat="1" x14ac:dyDescent="0.2">
      <c r="B180" s="23"/>
      <c r="C180" s="22"/>
      <c r="D180" s="22"/>
      <c r="F180" s="17"/>
    </row>
    <row r="181" spans="2:6" s="12" customFormat="1" x14ac:dyDescent="0.2">
      <c r="B181" s="23"/>
      <c r="C181" s="22"/>
      <c r="D181" s="22"/>
      <c r="F181" s="17"/>
    </row>
    <row r="182" spans="2:6" s="12" customFormat="1" x14ac:dyDescent="0.2">
      <c r="B182" s="23"/>
      <c r="C182" s="22"/>
      <c r="D182" s="22"/>
      <c r="F182" s="17"/>
    </row>
    <row r="183" spans="2:6" s="12" customFormat="1" x14ac:dyDescent="0.2">
      <c r="B183" s="23"/>
      <c r="C183" s="22"/>
      <c r="D183" s="22"/>
      <c r="F183" s="17"/>
    </row>
    <row r="184" spans="2:6" s="12" customFormat="1" x14ac:dyDescent="0.2">
      <c r="B184" s="23"/>
      <c r="C184" s="22"/>
      <c r="D184" s="22"/>
      <c r="F184" s="17"/>
    </row>
    <row r="185" spans="2:6" s="12" customFormat="1" x14ac:dyDescent="0.2">
      <c r="B185" s="23"/>
      <c r="C185" s="22"/>
      <c r="D185" s="22"/>
      <c r="F185" s="17"/>
    </row>
    <row r="186" spans="2:6" s="12" customFormat="1" x14ac:dyDescent="0.2">
      <c r="B186" s="23"/>
      <c r="C186" s="22"/>
      <c r="D186" s="22"/>
      <c r="F186" s="17"/>
    </row>
    <row r="187" spans="2:6" s="12" customFormat="1" x14ac:dyDescent="0.2">
      <c r="B187" s="23"/>
      <c r="C187" s="22"/>
      <c r="D187" s="22"/>
      <c r="F187" s="17"/>
    </row>
    <row r="188" spans="2:6" s="12" customFormat="1" x14ac:dyDescent="0.2">
      <c r="B188" s="23"/>
      <c r="C188" s="22"/>
      <c r="D188" s="22"/>
      <c r="F188" s="17"/>
    </row>
    <row r="189" spans="2:6" s="12" customFormat="1" x14ac:dyDescent="0.2">
      <c r="B189" s="23"/>
      <c r="C189" s="22"/>
      <c r="D189" s="22"/>
      <c r="F189" s="17"/>
    </row>
    <row r="190" spans="2:6" s="12" customFormat="1" x14ac:dyDescent="0.2">
      <c r="B190" s="23"/>
      <c r="C190" s="22"/>
      <c r="D190" s="22"/>
      <c r="F190" s="17"/>
    </row>
    <row r="191" spans="2:6" s="12" customFormat="1" x14ac:dyDescent="0.2">
      <c r="B191" s="23"/>
      <c r="C191" s="22"/>
      <c r="D191" s="22"/>
      <c r="F191" s="17"/>
    </row>
    <row r="192" spans="2:6" s="12" customFormat="1" x14ac:dyDescent="0.2">
      <c r="B192" s="23"/>
      <c r="C192" s="22"/>
      <c r="D192" s="22"/>
      <c r="F192" s="17"/>
    </row>
    <row r="193" spans="2:6" s="12" customFormat="1" x14ac:dyDescent="0.2">
      <c r="B193" s="23"/>
      <c r="C193" s="22"/>
      <c r="D193" s="22"/>
      <c r="F193" s="17"/>
    </row>
    <row r="194" spans="2:6" s="12" customFormat="1" x14ac:dyDescent="0.2">
      <c r="B194" s="23"/>
      <c r="C194" s="22"/>
      <c r="D194" s="22"/>
      <c r="F194" s="17"/>
    </row>
    <row r="195" spans="2:6" s="12" customFormat="1" x14ac:dyDescent="0.2">
      <c r="B195" s="23"/>
      <c r="C195" s="22"/>
      <c r="D195" s="22"/>
      <c r="F195" s="17"/>
    </row>
    <row r="196" spans="2:6" s="12" customFormat="1" x14ac:dyDescent="0.2">
      <c r="B196" s="23"/>
      <c r="C196" s="22"/>
      <c r="D196" s="22"/>
      <c r="F196" s="17"/>
    </row>
    <row r="197" spans="2:6" s="12" customFormat="1" x14ac:dyDescent="0.2">
      <c r="B197" s="23"/>
      <c r="C197" s="22"/>
      <c r="D197" s="22"/>
      <c r="F197" s="17"/>
    </row>
    <row r="198" spans="2:6" s="12" customFormat="1" x14ac:dyDescent="0.2">
      <c r="B198" s="23"/>
      <c r="C198" s="22"/>
      <c r="D198" s="22"/>
      <c r="F198" s="17"/>
    </row>
    <row r="199" spans="2:6" s="12" customFormat="1" x14ac:dyDescent="0.2">
      <c r="B199" s="23"/>
      <c r="C199" s="22"/>
      <c r="D199" s="22"/>
      <c r="F199" s="17"/>
    </row>
    <row r="200" spans="2:6" s="12" customFormat="1" x14ac:dyDescent="0.2">
      <c r="B200" s="23"/>
      <c r="C200" s="22"/>
      <c r="D200" s="22"/>
      <c r="F200" s="17"/>
    </row>
    <row r="201" spans="2:6" s="12" customFormat="1" x14ac:dyDescent="0.2">
      <c r="B201" s="23"/>
      <c r="C201" s="22"/>
      <c r="D201" s="22"/>
      <c r="F201" s="17"/>
    </row>
    <row r="202" spans="2:6" s="12" customFormat="1" x14ac:dyDescent="0.2">
      <c r="B202" s="23"/>
      <c r="C202" s="22"/>
      <c r="D202" s="22"/>
      <c r="F202" s="17"/>
    </row>
    <row r="203" spans="2:6" s="12" customFormat="1" x14ac:dyDescent="0.2">
      <c r="B203" s="23"/>
      <c r="C203" s="22"/>
      <c r="D203" s="22"/>
      <c r="F203" s="17"/>
    </row>
    <row r="204" spans="2:6" s="12" customFormat="1" x14ac:dyDescent="0.2">
      <c r="B204" s="23"/>
      <c r="C204" s="22"/>
      <c r="D204" s="22"/>
      <c r="F204" s="17"/>
    </row>
    <row r="205" spans="2:6" s="12" customFormat="1" x14ac:dyDescent="0.2">
      <c r="B205" s="23"/>
      <c r="C205" s="22"/>
      <c r="D205" s="22"/>
      <c r="F205" s="17"/>
    </row>
    <row r="206" spans="2:6" s="12" customFormat="1" x14ac:dyDescent="0.2">
      <c r="B206" s="23"/>
      <c r="C206" s="22"/>
      <c r="D206" s="22"/>
      <c r="F206" s="17"/>
    </row>
    <row r="207" spans="2:6" s="12" customFormat="1" x14ac:dyDescent="0.2">
      <c r="B207" s="23"/>
      <c r="C207" s="22"/>
      <c r="D207" s="22"/>
      <c r="F207" s="17"/>
    </row>
    <row r="208" spans="2:6" s="12" customFormat="1" x14ac:dyDescent="0.2">
      <c r="B208" s="23"/>
      <c r="C208" s="22"/>
      <c r="D208" s="22"/>
      <c r="F208" s="17"/>
    </row>
    <row r="209" spans="2:6" s="12" customFormat="1" x14ac:dyDescent="0.2">
      <c r="B209" s="23"/>
      <c r="C209" s="22"/>
      <c r="D209" s="22"/>
      <c r="F209" s="17"/>
    </row>
    <row r="210" spans="2:6" s="12" customFormat="1" x14ac:dyDescent="0.2">
      <c r="B210" s="23"/>
      <c r="C210" s="22"/>
      <c r="D210" s="22"/>
      <c r="F210" s="17"/>
    </row>
    <row r="211" spans="2:6" s="12" customFormat="1" x14ac:dyDescent="0.2">
      <c r="B211" s="23"/>
      <c r="C211" s="22"/>
      <c r="D211" s="22"/>
      <c r="F211" s="17"/>
    </row>
    <row r="212" spans="2:6" s="12" customFormat="1" x14ac:dyDescent="0.2">
      <c r="B212" s="23"/>
      <c r="C212" s="22"/>
      <c r="D212" s="22"/>
      <c r="F212" s="17"/>
    </row>
    <row r="213" spans="2:6" s="12" customFormat="1" x14ac:dyDescent="0.2">
      <c r="B213" s="23"/>
      <c r="C213" s="22"/>
      <c r="D213" s="22"/>
      <c r="F213" s="17"/>
    </row>
    <row r="214" spans="2:6" s="12" customFormat="1" x14ac:dyDescent="0.2">
      <c r="B214" s="23"/>
      <c r="C214" s="22"/>
      <c r="D214" s="22"/>
      <c r="F214" s="17"/>
    </row>
    <row r="215" spans="2:6" s="12" customFormat="1" x14ac:dyDescent="0.2">
      <c r="B215" s="23"/>
      <c r="C215" s="22"/>
      <c r="D215" s="22"/>
      <c r="F215" s="17"/>
    </row>
    <row r="216" spans="2:6" s="12" customFormat="1" x14ac:dyDescent="0.2">
      <c r="B216" s="23"/>
      <c r="C216" s="22"/>
      <c r="D216" s="22"/>
      <c r="F216" s="17"/>
    </row>
    <row r="217" spans="2:6" s="12" customFormat="1" x14ac:dyDescent="0.2">
      <c r="B217" s="23"/>
      <c r="C217" s="22"/>
      <c r="D217" s="22"/>
      <c r="F217" s="17"/>
    </row>
    <row r="218" spans="2:6" s="12" customFormat="1" x14ac:dyDescent="0.2">
      <c r="B218" s="23"/>
      <c r="C218" s="22"/>
      <c r="D218" s="22"/>
      <c r="F218" s="17"/>
    </row>
    <row r="219" spans="2:6" s="12" customFormat="1" x14ac:dyDescent="0.2">
      <c r="B219" s="23"/>
      <c r="C219" s="22"/>
      <c r="D219" s="22"/>
      <c r="F219" s="17"/>
    </row>
    <row r="220" spans="2:6" s="12" customFormat="1" x14ac:dyDescent="0.2">
      <c r="B220" s="23"/>
      <c r="C220" s="22"/>
      <c r="D220" s="22"/>
      <c r="F220" s="17"/>
    </row>
    <row r="221" spans="2:6" s="12" customFormat="1" x14ac:dyDescent="0.2">
      <c r="B221" s="23"/>
      <c r="C221" s="22"/>
      <c r="D221" s="22"/>
      <c r="F221" s="17"/>
    </row>
    <row r="222" spans="2:6" s="12" customFormat="1" x14ac:dyDescent="0.2">
      <c r="B222" s="23"/>
      <c r="C222" s="22"/>
      <c r="D222" s="22"/>
      <c r="F222" s="17"/>
    </row>
    <row r="223" spans="2:6" s="12" customFormat="1" x14ac:dyDescent="0.2">
      <c r="B223" s="23"/>
      <c r="C223" s="22"/>
      <c r="D223" s="22"/>
      <c r="F223" s="17"/>
    </row>
    <row r="224" spans="2:6" s="12" customFormat="1" x14ac:dyDescent="0.2">
      <c r="B224" s="23"/>
      <c r="C224" s="22"/>
      <c r="D224" s="22"/>
      <c r="F224" s="17"/>
    </row>
    <row r="225" spans="2:6" s="12" customFormat="1" x14ac:dyDescent="0.2">
      <c r="B225" s="23"/>
      <c r="C225" s="22"/>
      <c r="D225" s="22"/>
      <c r="F225" s="17"/>
    </row>
    <row r="226" spans="2:6" s="12" customFormat="1" x14ac:dyDescent="0.2">
      <c r="B226" s="23"/>
      <c r="C226" s="22"/>
      <c r="D226" s="22"/>
      <c r="F226" s="17"/>
    </row>
    <row r="227" spans="2:6" s="12" customFormat="1" x14ac:dyDescent="0.2">
      <c r="B227" s="23"/>
      <c r="C227" s="22"/>
      <c r="D227" s="22"/>
      <c r="F227" s="17"/>
    </row>
    <row r="228" spans="2:6" s="12" customFormat="1" x14ac:dyDescent="0.2">
      <c r="B228" s="23"/>
      <c r="C228" s="22"/>
      <c r="D228" s="22"/>
      <c r="F228" s="17"/>
    </row>
    <row r="229" spans="2:6" s="12" customFormat="1" x14ac:dyDescent="0.2">
      <c r="B229" s="23"/>
      <c r="C229" s="22"/>
      <c r="D229" s="22"/>
      <c r="F229" s="17"/>
    </row>
    <row r="230" spans="2:6" s="12" customFormat="1" x14ac:dyDescent="0.2">
      <c r="B230" s="23"/>
      <c r="C230" s="22"/>
      <c r="D230" s="22"/>
      <c r="F230" s="17"/>
    </row>
    <row r="231" spans="2:6" s="12" customFormat="1" x14ac:dyDescent="0.2">
      <c r="B231" s="23"/>
      <c r="C231" s="22"/>
      <c r="D231" s="22"/>
      <c r="F231" s="17"/>
    </row>
    <row r="232" spans="2:6" s="12" customFormat="1" x14ac:dyDescent="0.2">
      <c r="B232" s="23"/>
      <c r="C232" s="22"/>
      <c r="D232" s="22"/>
      <c r="F232" s="17"/>
    </row>
    <row r="233" spans="2:6" s="12" customFormat="1" x14ac:dyDescent="0.2">
      <c r="B233" s="23"/>
      <c r="C233" s="22"/>
      <c r="D233" s="22"/>
      <c r="F233" s="17"/>
    </row>
    <row r="234" spans="2:6" s="12" customFormat="1" x14ac:dyDescent="0.2">
      <c r="B234" s="23"/>
      <c r="C234" s="22"/>
      <c r="D234" s="22"/>
      <c r="F234" s="17"/>
    </row>
    <row r="235" spans="2:6" s="12" customFormat="1" x14ac:dyDescent="0.2">
      <c r="B235" s="23"/>
      <c r="C235" s="22"/>
      <c r="D235" s="22"/>
      <c r="F235" s="17"/>
    </row>
    <row r="236" spans="2:6" s="12" customFormat="1" x14ac:dyDescent="0.2">
      <c r="B236" s="23"/>
      <c r="C236" s="22"/>
      <c r="D236" s="22"/>
      <c r="F236" s="17"/>
    </row>
    <row r="237" spans="2:6" s="12" customFormat="1" x14ac:dyDescent="0.2">
      <c r="B237" s="23"/>
      <c r="C237" s="22"/>
      <c r="D237" s="22"/>
      <c r="F237" s="17"/>
    </row>
    <row r="238" spans="2:6" s="12" customFormat="1" x14ac:dyDescent="0.2">
      <c r="B238" s="23"/>
      <c r="C238" s="22"/>
      <c r="D238" s="22"/>
      <c r="F238" s="17"/>
    </row>
    <row r="239" spans="2:6" s="12" customFormat="1" x14ac:dyDescent="0.2">
      <c r="B239" s="23"/>
      <c r="C239" s="22"/>
      <c r="D239" s="22"/>
      <c r="F239" s="17"/>
    </row>
    <row r="240" spans="2:6" s="12" customFormat="1" x14ac:dyDescent="0.2">
      <c r="B240" s="23"/>
      <c r="C240" s="22"/>
      <c r="D240" s="22"/>
      <c r="F240" s="17"/>
    </row>
    <row r="241" spans="2:6" s="12" customFormat="1" x14ac:dyDescent="0.2">
      <c r="B241" s="23"/>
      <c r="C241" s="22"/>
      <c r="D241" s="22"/>
      <c r="F241" s="17"/>
    </row>
    <row r="242" spans="2:6" s="12" customFormat="1" x14ac:dyDescent="0.2">
      <c r="B242" s="23"/>
      <c r="C242" s="22"/>
      <c r="D242" s="22"/>
      <c r="F242" s="17"/>
    </row>
    <row r="243" spans="2:6" s="12" customFormat="1" x14ac:dyDescent="0.2">
      <c r="B243" s="23"/>
      <c r="C243" s="22"/>
      <c r="D243" s="22"/>
      <c r="F243" s="17"/>
    </row>
    <row r="244" spans="2:6" s="12" customFormat="1" x14ac:dyDescent="0.2">
      <c r="B244" s="23"/>
      <c r="C244" s="22"/>
      <c r="D244" s="22"/>
      <c r="F244" s="17"/>
    </row>
    <row r="245" spans="2:6" s="12" customFormat="1" x14ac:dyDescent="0.2">
      <c r="B245" s="23"/>
      <c r="C245" s="22"/>
      <c r="D245" s="22"/>
      <c r="F245" s="17"/>
    </row>
    <row r="246" spans="2:6" s="12" customFormat="1" x14ac:dyDescent="0.2">
      <c r="B246" s="23"/>
      <c r="C246" s="22"/>
      <c r="D246" s="22"/>
      <c r="F246" s="17"/>
    </row>
    <row r="247" spans="2:6" s="12" customFormat="1" x14ac:dyDescent="0.2">
      <c r="B247" s="23"/>
      <c r="C247" s="22"/>
      <c r="D247" s="22"/>
      <c r="F247" s="17"/>
    </row>
    <row r="248" spans="2:6" s="12" customFormat="1" x14ac:dyDescent="0.2">
      <c r="B248" s="23"/>
      <c r="C248" s="22"/>
      <c r="D248" s="22"/>
      <c r="F248" s="17"/>
    </row>
    <row r="249" spans="2:6" s="12" customFormat="1" x14ac:dyDescent="0.2">
      <c r="B249" s="23"/>
      <c r="C249" s="22"/>
      <c r="D249" s="22"/>
      <c r="F249" s="17"/>
    </row>
    <row r="250" spans="2:6" s="12" customFormat="1" x14ac:dyDescent="0.2">
      <c r="B250" s="23"/>
      <c r="C250" s="22"/>
      <c r="D250" s="22"/>
      <c r="F250" s="17"/>
    </row>
    <row r="251" spans="2:6" s="12" customFormat="1" x14ac:dyDescent="0.2">
      <c r="B251" s="23"/>
      <c r="C251" s="22"/>
      <c r="D251" s="22"/>
      <c r="F251" s="17"/>
    </row>
    <row r="252" spans="2:6" s="12" customFormat="1" x14ac:dyDescent="0.2">
      <c r="B252" s="23"/>
      <c r="C252" s="22"/>
      <c r="D252" s="22"/>
      <c r="F252" s="17"/>
    </row>
    <row r="253" spans="2:6" s="12" customFormat="1" x14ac:dyDescent="0.2">
      <c r="B253" s="23"/>
      <c r="C253" s="22"/>
      <c r="D253" s="22"/>
      <c r="F253" s="17"/>
    </row>
    <row r="254" spans="2:6" s="12" customFormat="1" x14ac:dyDescent="0.2">
      <c r="B254" s="23"/>
      <c r="C254" s="22"/>
      <c r="D254" s="22"/>
      <c r="F254" s="17"/>
    </row>
    <row r="255" spans="2:6" s="12" customFormat="1" x14ac:dyDescent="0.2">
      <c r="B255" s="23"/>
      <c r="C255" s="22"/>
      <c r="D255" s="22"/>
      <c r="F255" s="17"/>
    </row>
    <row r="256" spans="2:6" s="12" customFormat="1" x14ac:dyDescent="0.2">
      <c r="B256" s="23"/>
      <c r="C256" s="22"/>
      <c r="D256" s="22"/>
      <c r="F256" s="17"/>
    </row>
    <row r="257" spans="2:6" s="12" customFormat="1" x14ac:dyDescent="0.2">
      <c r="B257" s="23"/>
      <c r="C257" s="22"/>
      <c r="D257" s="22"/>
      <c r="F257" s="17"/>
    </row>
    <row r="258" spans="2:6" s="12" customFormat="1" x14ac:dyDescent="0.2">
      <c r="B258" s="23"/>
      <c r="C258" s="22"/>
      <c r="D258" s="22"/>
      <c r="F258" s="17"/>
    </row>
    <row r="259" spans="2:6" s="12" customFormat="1" x14ac:dyDescent="0.2">
      <c r="B259" s="23"/>
      <c r="C259" s="22"/>
      <c r="D259" s="22"/>
      <c r="F259" s="17"/>
    </row>
    <row r="260" spans="2:6" s="12" customFormat="1" x14ac:dyDescent="0.2">
      <c r="B260" s="23"/>
      <c r="C260" s="22"/>
      <c r="D260" s="22"/>
      <c r="F260" s="17"/>
    </row>
    <row r="261" spans="2:6" s="12" customFormat="1" x14ac:dyDescent="0.2">
      <c r="B261" s="23"/>
      <c r="C261" s="22"/>
      <c r="D261" s="22"/>
      <c r="F261" s="17"/>
    </row>
    <row r="262" spans="2:6" s="12" customFormat="1" x14ac:dyDescent="0.2">
      <c r="B262" s="23"/>
      <c r="C262" s="22"/>
      <c r="D262" s="22"/>
      <c r="F262" s="17"/>
    </row>
    <row r="263" spans="2:6" s="12" customFormat="1" x14ac:dyDescent="0.2">
      <c r="B263" s="23"/>
      <c r="C263" s="22"/>
      <c r="D263" s="22"/>
      <c r="F263" s="17"/>
    </row>
    <row r="264" spans="2:6" s="12" customFormat="1" x14ac:dyDescent="0.2">
      <c r="B264" s="23"/>
      <c r="C264" s="22"/>
      <c r="D264" s="22"/>
      <c r="F264" s="17"/>
    </row>
    <row r="265" spans="2:6" s="12" customFormat="1" x14ac:dyDescent="0.2">
      <c r="B265" s="23"/>
      <c r="C265" s="22"/>
      <c r="D265" s="22"/>
      <c r="F265" s="17"/>
    </row>
    <row r="266" spans="2:6" s="12" customFormat="1" x14ac:dyDescent="0.2">
      <c r="B266" s="23"/>
      <c r="C266" s="22"/>
      <c r="D266" s="22"/>
      <c r="F266" s="17"/>
    </row>
    <row r="267" spans="2:6" s="12" customFormat="1" x14ac:dyDescent="0.2">
      <c r="B267" s="23"/>
      <c r="C267" s="22"/>
      <c r="D267" s="22"/>
      <c r="F267" s="17"/>
    </row>
    <row r="268" spans="2:6" s="12" customFormat="1" x14ac:dyDescent="0.2">
      <c r="B268" s="23"/>
      <c r="C268" s="22"/>
      <c r="D268" s="22"/>
      <c r="F268" s="17"/>
    </row>
    <row r="269" spans="2:6" s="12" customFormat="1" x14ac:dyDescent="0.2">
      <c r="B269" s="23"/>
      <c r="C269" s="22"/>
      <c r="D269" s="22"/>
      <c r="F269" s="17"/>
    </row>
    <row r="270" spans="2:6" s="12" customFormat="1" x14ac:dyDescent="0.2">
      <c r="B270" s="23"/>
      <c r="C270" s="22"/>
      <c r="D270" s="22"/>
      <c r="F270" s="17"/>
    </row>
    <row r="271" spans="2:6" s="12" customFormat="1" x14ac:dyDescent="0.2">
      <c r="B271" s="23"/>
      <c r="C271" s="22"/>
      <c r="D271" s="22"/>
      <c r="F271" s="17"/>
    </row>
    <row r="272" spans="2:6" s="12" customFormat="1" x14ac:dyDescent="0.2">
      <c r="B272" s="23"/>
      <c r="C272" s="22"/>
      <c r="D272" s="22"/>
      <c r="F272" s="17"/>
    </row>
    <row r="273" spans="2:6" s="12" customFormat="1" x14ac:dyDescent="0.2">
      <c r="B273" s="23"/>
      <c r="C273" s="22"/>
      <c r="D273" s="22"/>
      <c r="F273" s="17"/>
    </row>
    <row r="274" spans="2:6" s="12" customFormat="1" x14ac:dyDescent="0.2">
      <c r="B274" s="23"/>
      <c r="C274" s="22"/>
      <c r="D274" s="22"/>
      <c r="F274" s="17"/>
    </row>
    <row r="275" spans="2:6" s="12" customFormat="1" x14ac:dyDescent="0.2">
      <c r="B275" s="23"/>
      <c r="C275" s="22"/>
      <c r="D275" s="22"/>
      <c r="F275" s="17"/>
    </row>
    <row r="276" spans="2:6" s="12" customFormat="1" x14ac:dyDescent="0.2">
      <c r="B276" s="23"/>
      <c r="C276" s="22"/>
      <c r="D276" s="22"/>
      <c r="F276" s="17"/>
    </row>
    <row r="277" spans="2:6" s="12" customFormat="1" x14ac:dyDescent="0.2">
      <c r="B277" s="23"/>
      <c r="C277" s="22"/>
      <c r="D277" s="22"/>
      <c r="F277" s="17"/>
    </row>
    <row r="278" spans="2:6" s="12" customFormat="1" x14ac:dyDescent="0.2">
      <c r="B278" s="23"/>
      <c r="C278" s="22"/>
      <c r="D278" s="22"/>
      <c r="F278" s="17"/>
    </row>
    <row r="279" spans="2:6" s="12" customFormat="1" x14ac:dyDescent="0.2">
      <c r="B279" s="23"/>
      <c r="C279" s="22"/>
      <c r="D279" s="22"/>
      <c r="F279" s="17"/>
    </row>
    <row r="280" spans="2:6" s="12" customFormat="1" x14ac:dyDescent="0.2">
      <c r="B280" s="23"/>
      <c r="C280" s="22"/>
      <c r="D280" s="22"/>
      <c r="F280" s="17"/>
    </row>
    <row r="281" spans="2:6" s="12" customFormat="1" x14ac:dyDescent="0.2">
      <c r="B281" s="23"/>
      <c r="C281" s="22"/>
      <c r="D281" s="22"/>
      <c r="F281" s="17"/>
    </row>
    <row r="282" spans="2:6" s="12" customFormat="1" x14ac:dyDescent="0.2">
      <c r="B282" s="23"/>
      <c r="C282" s="22"/>
      <c r="D282" s="22"/>
      <c r="F282" s="17"/>
    </row>
    <row r="283" spans="2:6" s="12" customFormat="1" x14ac:dyDescent="0.2">
      <c r="B283" s="23"/>
      <c r="C283" s="22"/>
      <c r="D283" s="22"/>
      <c r="F283" s="17"/>
    </row>
    <row r="284" spans="2:6" s="12" customFormat="1" x14ac:dyDescent="0.2">
      <c r="B284" s="23"/>
      <c r="C284" s="22"/>
      <c r="D284" s="22"/>
      <c r="F284" s="17"/>
    </row>
    <row r="285" spans="2:6" s="12" customFormat="1" x14ac:dyDescent="0.2">
      <c r="B285" s="23"/>
      <c r="C285" s="22"/>
      <c r="D285" s="22"/>
      <c r="F285" s="17"/>
    </row>
    <row r="286" spans="2:6" s="12" customFormat="1" x14ac:dyDescent="0.2">
      <c r="B286" s="23"/>
      <c r="C286" s="22"/>
      <c r="D286" s="22"/>
      <c r="F286" s="17"/>
    </row>
    <row r="287" spans="2:6" s="12" customFormat="1" x14ac:dyDescent="0.2">
      <c r="B287" s="23"/>
      <c r="C287" s="22"/>
      <c r="D287" s="22"/>
      <c r="F287" s="17"/>
    </row>
    <row r="288" spans="2:6" s="12" customFormat="1" x14ac:dyDescent="0.2">
      <c r="B288" s="23"/>
      <c r="C288" s="22"/>
      <c r="D288" s="22"/>
      <c r="F288" s="17"/>
    </row>
    <row r="289" spans="2:6" s="12" customFormat="1" x14ac:dyDescent="0.2">
      <c r="B289" s="23"/>
      <c r="C289" s="22"/>
      <c r="D289" s="22"/>
      <c r="F289" s="17"/>
    </row>
    <row r="290" spans="2:6" s="12" customFormat="1" x14ac:dyDescent="0.2">
      <c r="B290" s="23"/>
      <c r="C290" s="22"/>
      <c r="D290" s="22"/>
      <c r="F290" s="17"/>
    </row>
    <row r="291" spans="2:6" s="12" customFormat="1" x14ac:dyDescent="0.2">
      <c r="B291" s="23"/>
      <c r="C291" s="22"/>
      <c r="D291" s="22"/>
      <c r="F291" s="17"/>
    </row>
    <row r="292" spans="2:6" s="12" customFormat="1" x14ac:dyDescent="0.2">
      <c r="B292" s="23"/>
      <c r="C292" s="22"/>
      <c r="D292" s="22"/>
      <c r="F292" s="17"/>
    </row>
    <row r="293" spans="2:6" s="12" customFormat="1" x14ac:dyDescent="0.2">
      <c r="B293" s="23"/>
      <c r="C293" s="22"/>
      <c r="D293" s="22"/>
      <c r="F293" s="17"/>
    </row>
    <row r="294" spans="2:6" s="12" customFormat="1" x14ac:dyDescent="0.2">
      <c r="B294" s="23"/>
      <c r="C294" s="22"/>
      <c r="D294" s="22"/>
      <c r="F294" s="17"/>
    </row>
    <row r="295" spans="2:6" s="12" customFormat="1" x14ac:dyDescent="0.2">
      <c r="B295" s="23"/>
      <c r="C295" s="22"/>
      <c r="D295" s="22"/>
      <c r="F295" s="17"/>
    </row>
    <row r="296" spans="2:6" s="12" customFormat="1" x14ac:dyDescent="0.2">
      <c r="B296" s="23"/>
      <c r="C296" s="22"/>
      <c r="D296" s="22"/>
      <c r="F296" s="17"/>
    </row>
    <row r="297" spans="2:6" s="12" customFormat="1" x14ac:dyDescent="0.2">
      <c r="B297" s="23"/>
      <c r="C297" s="22"/>
      <c r="D297" s="22"/>
      <c r="F297" s="17"/>
    </row>
    <row r="298" spans="2:6" s="12" customFormat="1" x14ac:dyDescent="0.2">
      <c r="B298" s="23"/>
      <c r="C298" s="22"/>
      <c r="D298" s="22"/>
      <c r="F298" s="17"/>
    </row>
    <row r="299" spans="2:6" s="12" customFormat="1" x14ac:dyDescent="0.2">
      <c r="B299" s="23"/>
      <c r="C299" s="22"/>
      <c r="D299" s="22"/>
      <c r="F299" s="17"/>
    </row>
    <row r="300" spans="2:6" s="12" customFormat="1" x14ac:dyDescent="0.2">
      <c r="B300" s="23"/>
      <c r="C300" s="22"/>
      <c r="D300" s="22"/>
      <c r="F300" s="17"/>
    </row>
    <row r="301" spans="2:6" s="12" customFormat="1" x14ac:dyDescent="0.2">
      <c r="B301" s="23"/>
      <c r="C301" s="22"/>
      <c r="D301" s="22"/>
      <c r="F301" s="17"/>
    </row>
    <row r="302" spans="2:6" s="12" customFormat="1" x14ac:dyDescent="0.2">
      <c r="B302" s="23"/>
      <c r="C302" s="22"/>
      <c r="D302" s="22"/>
      <c r="F302" s="17"/>
    </row>
    <row r="303" spans="2:6" s="12" customFormat="1" x14ac:dyDescent="0.2">
      <c r="B303" s="23"/>
      <c r="C303" s="22"/>
      <c r="D303" s="22"/>
      <c r="F303" s="17"/>
    </row>
    <row r="304" spans="2:6" s="12" customFormat="1" x14ac:dyDescent="0.2">
      <c r="B304" s="23"/>
      <c r="C304" s="22"/>
      <c r="D304" s="22"/>
      <c r="F304" s="17"/>
    </row>
    <row r="305" spans="2:6" s="12" customFormat="1" x14ac:dyDescent="0.2">
      <c r="B305" s="23"/>
      <c r="C305" s="22"/>
      <c r="D305" s="22"/>
      <c r="F305" s="17"/>
    </row>
    <row r="306" spans="2:6" s="12" customFormat="1" x14ac:dyDescent="0.2">
      <c r="B306" s="23"/>
      <c r="C306" s="22"/>
      <c r="D306" s="22"/>
      <c r="F306" s="17"/>
    </row>
    <row r="307" spans="2:6" s="12" customFormat="1" x14ac:dyDescent="0.2">
      <c r="B307" s="23"/>
      <c r="C307" s="22"/>
      <c r="D307" s="22"/>
      <c r="F307" s="17"/>
    </row>
    <row r="308" spans="2:6" s="12" customFormat="1" x14ac:dyDescent="0.2">
      <c r="B308" s="23"/>
      <c r="C308" s="22"/>
      <c r="D308" s="22"/>
      <c r="F308" s="17"/>
    </row>
    <row r="309" spans="2:6" s="12" customFormat="1" x14ac:dyDescent="0.2">
      <c r="B309" s="23"/>
      <c r="C309" s="22"/>
      <c r="D309" s="22"/>
      <c r="F309" s="17"/>
    </row>
    <row r="310" spans="2:6" s="12" customFormat="1" x14ac:dyDescent="0.2">
      <c r="B310" s="23"/>
      <c r="C310" s="22"/>
      <c r="D310" s="22"/>
      <c r="F310" s="17"/>
    </row>
    <row r="311" spans="2:6" s="12" customFormat="1" x14ac:dyDescent="0.2">
      <c r="B311" s="23"/>
      <c r="C311" s="22"/>
      <c r="D311" s="22"/>
      <c r="F311" s="17"/>
    </row>
    <row r="312" spans="2:6" s="12" customFormat="1" x14ac:dyDescent="0.2">
      <c r="B312" s="23"/>
      <c r="C312" s="22"/>
      <c r="D312" s="22"/>
      <c r="F312" s="17"/>
    </row>
    <row r="313" spans="2:6" s="12" customFormat="1" x14ac:dyDescent="0.2">
      <c r="B313" s="23"/>
      <c r="C313" s="22"/>
      <c r="D313" s="22"/>
      <c r="F313" s="17"/>
    </row>
    <row r="314" spans="2:6" s="12" customFormat="1" x14ac:dyDescent="0.2">
      <c r="B314" s="23"/>
      <c r="C314" s="22"/>
      <c r="D314" s="22"/>
      <c r="F314" s="17"/>
    </row>
    <row r="315" spans="2:6" s="12" customFormat="1" x14ac:dyDescent="0.2">
      <c r="B315" s="23"/>
      <c r="C315" s="22"/>
      <c r="D315" s="22"/>
      <c r="F315" s="17"/>
    </row>
    <row r="316" spans="2:6" s="12" customFormat="1" x14ac:dyDescent="0.2">
      <c r="B316" s="23"/>
      <c r="C316" s="22"/>
      <c r="D316" s="22"/>
      <c r="F316" s="17"/>
    </row>
    <row r="317" spans="2:6" s="12" customFormat="1" x14ac:dyDescent="0.2">
      <c r="B317" s="23"/>
      <c r="C317" s="22"/>
      <c r="D317" s="22"/>
      <c r="F317" s="17"/>
    </row>
    <row r="318" spans="2:6" s="12" customFormat="1" x14ac:dyDescent="0.2">
      <c r="B318" s="23"/>
      <c r="C318" s="22"/>
      <c r="D318" s="22"/>
      <c r="F318" s="17"/>
    </row>
    <row r="319" spans="2:6" s="12" customFormat="1" x14ac:dyDescent="0.2">
      <c r="B319" s="23"/>
      <c r="C319" s="22"/>
      <c r="D319" s="22"/>
      <c r="F319" s="17"/>
    </row>
    <row r="320" spans="2:6" s="12" customFormat="1" x14ac:dyDescent="0.2">
      <c r="B320" s="23"/>
      <c r="C320" s="22"/>
      <c r="D320" s="22"/>
      <c r="F320" s="17"/>
    </row>
    <row r="321" spans="2:6" s="12" customFormat="1" x14ac:dyDescent="0.2">
      <c r="B321" s="23"/>
      <c r="C321" s="22"/>
      <c r="D321" s="22"/>
      <c r="F321" s="17"/>
    </row>
    <row r="322" spans="2:6" s="12" customFormat="1" x14ac:dyDescent="0.2">
      <c r="B322" s="23"/>
      <c r="C322" s="22"/>
      <c r="D322" s="22"/>
      <c r="F322" s="17"/>
    </row>
    <row r="323" spans="2:6" s="12" customFormat="1" x14ac:dyDescent="0.2">
      <c r="B323" s="23"/>
      <c r="C323" s="22"/>
      <c r="D323" s="22"/>
      <c r="F323" s="17"/>
    </row>
    <row r="324" spans="2:6" s="12" customFormat="1" x14ac:dyDescent="0.2">
      <c r="B324" s="23"/>
      <c r="C324" s="22"/>
      <c r="D324" s="22"/>
      <c r="F324" s="17"/>
    </row>
    <row r="325" spans="2:6" s="12" customFormat="1" x14ac:dyDescent="0.2">
      <c r="B325" s="23"/>
      <c r="C325" s="22"/>
      <c r="D325" s="22"/>
      <c r="F325" s="17"/>
    </row>
    <row r="326" spans="2:6" s="12" customFormat="1" x14ac:dyDescent="0.2">
      <c r="B326" s="23"/>
      <c r="C326" s="22"/>
      <c r="D326" s="22"/>
      <c r="F326" s="17"/>
    </row>
    <row r="327" spans="2:6" s="12" customFormat="1" x14ac:dyDescent="0.2">
      <c r="B327" s="23"/>
      <c r="C327" s="22"/>
      <c r="D327" s="22"/>
      <c r="F327" s="17"/>
    </row>
    <row r="328" spans="2:6" s="12" customFormat="1" x14ac:dyDescent="0.2">
      <c r="B328" s="23"/>
      <c r="C328" s="22"/>
      <c r="D328" s="22"/>
      <c r="F328" s="17"/>
    </row>
    <row r="329" spans="2:6" s="12" customFormat="1" x14ac:dyDescent="0.2">
      <c r="B329" s="23"/>
      <c r="C329" s="22"/>
      <c r="D329" s="22"/>
      <c r="F329" s="17"/>
    </row>
    <row r="330" spans="2:6" s="12" customFormat="1" x14ac:dyDescent="0.2">
      <c r="B330" s="23"/>
      <c r="C330" s="22"/>
      <c r="D330" s="22"/>
      <c r="F330" s="17"/>
    </row>
    <row r="331" spans="2:6" s="12" customFormat="1" x14ac:dyDescent="0.2">
      <c r="B331" s="23"/>
      <c r="C331" s="22"/>
      <c r="D331" s="22"/>
      <c r="F331" s="17"/>
    </row>
    <row r="332" spans="2:6" s="12" customFormat="1" x14ac:dyDescent="0.2">
      <c r="B332" s="23"/>
      <c r="C332" s="22"/>
      <c r="D332" s="22"/>
      <c r="F332" s="17"/>
    </row>
    <row r="333" spans="2:6" s="12" customFormat="1" x14ac:dyDescent="0.2">
      <c r="B333" s="23"/>
      <c r="C333" s="22"/>
      <c r="D333" s="22"/>
      <c r="F333" s="17"/>
    </row>
    <row r="334" spans="2:6" s="12" customFormat="1" x14ac:dyDescent="0.2">
      <c r="B334" s="23"/>
      <c r="C334" s="22"/>
      <c r="D334" s="22"/>
      <c r="F334" s="17"/>
    </row>
    <row r="335" spans="2:6" s="12" customFormat="1" x14ac:dyDescent="0.2">
      <c r="B335" s="23"/>
      <c r="C335" s="22"/>
      <c r="D335" s="22"/>
      <c r="F335" s="17"/>
    </row>
    <row r="336" spans="2:6" s="12" customFormat="1" x14ac:dyDescent="0.2">
      <c r="B336" s="23"/>
      <c r="C336" s="22"/>
      <c r="D336" s="22"/>
      <c r="F336" s="17"/>
    </row>
    <row r="337" spans="2:6" s="12" customFormat="1" x14ac:dyDescent="0.2">
      <c r="B337" s="23"/>
      <c r="C337" s="22"/>
      <c r="D337" s="22"/>
      <c r="F337" s="17"/>
    </row>
    <row r="338" spans="2:6" s="12" customFormat="1" x14ac:dyDescent="0.2">
      <c r="B338" s="23"/>
      <c r="C338" s="22"/>
      <c r="D338" s="22"/>
      <c r="F338" s="17"/>
    </row>
    <row r="339" spans="2:6" s="12" customFormat="1" x14ac:dyDescent="0.2">
      <c r="B339" s="23"/>
      <c r="C339" s="22"/>
      <c r="D339" s="22"/>
      <c r="F339" s="17"/>
    </row>
    <row r="340" spans="2:6" s="12" customFormat="1" x14ac:dyDescent="0.2">
      <c r="B340" s="23"/>
      <c r="C340" s="22"/>
      <c r="D340" s="22"/>
      <c r="F340" s="17"/>
    </row>
    <row r="341" spans="2:6" s="12" customFormat="1" x14ac:dyDescent="0.2">
      <c r="B341" s="23"/>
      <c r="C341" s="22"/>
      <c r="D341" s="22"/>
      <c r="F341" s="17"/>
    </row>
    <row r="342" spans="2:6" s="12" customFormat="1" x14ac:dyDescent="0.2">
      <c r="B342" s="23"/>
      <c r="C342" s="22"/>
      <c r="D342" s="22"/>
      <c r="F342" s="17"/>
    </row>
    <row r="343" spans="2:6" s="12" customFormat="1" x14ac:dyDescent="0.2">
      <c r="B343" s="23"/>
      <c r="C343" s="22"/>
      <c r="D343" s="22"/>
      <c r="F343" s="17"/>
    </row>
    <row r="344" spans="2:6" s="12" customFormat="1" x14ac:dyDescent="0.2">
      <c r="B344" s="23"/>
      <c r="C344" s="22"/>
      <c r="D344" s="22"/>
      <c r="F344" s="17"/>
    </row>
    <row r="345" spans="2:6" s="12" customFormat="1" x14ac:dyDescent="0.2">
      <c r="B345" s="23"/>
      <c r="C345" s="22"/>
      <c r="D345" s="22"/>
      <c r="F345" s="17"/>
    </row>
    <row r="346" spans="2:6" s="12" customFormat="1" x14ac:dyDescent="0.2">
      <c r="B346" s="23"/>
      <c r="C346" s="22"/>
      <c r="D346" s="22"/>
      <c r="F346" s="17"/>
    </row>
    <row r="347" spans="2:6" s="12" customFormat="1" x14ac:dyDescent="0.2">
      <c r="B347" s="23"/>
      <c r="C347" s="22"/>
      <c r="D347" s="22"/>
      <c r="F347" s="17"/>
    </row>
    <row r="348" spans="2:6" s="12" customFormat="1" x14ac:dyDescent="0.2">
      <c r="B348" s="23"/>
      <c r="C348" s="22"/>
      <c r="D348" s="22"/>
      <c r="F348" s="17"/>
    </row>
    <row r="349" spans="2:6" s="12" customFormat="1" x14ac:dyDescent="0.2">
      <c r="B349" s="23"/>
      <c r="C349" s="22"/>
      <c r="D349" s="22"/>
      <c r="F349" s="17"/>
    </row>
    <row r="350" spans="2:6" s="12" customFormat="1" x14ac:dyDescent="0.2">
      <c r="B350" s="23"/>
      <c r="C350" s="22"/>
      <c r="D350" s="22"/>
      <c r="F350" s="17"/>
    </row>
    <row r="351" spans="2:6" s="12" customFormat="1" x14ac:dyDescent="0.2">
      <c r="B351" s="23"/>
      <c r="C351" s="22"/>
      <c r="D351" s="22"/>
      <c r="F351" s="17"/>
    </row>
    <row r="352" spans="2:6" s="12" customFormat="1" x14ac:dyDescent="0.2">
      <c r="B352" s="23"/>
      <c r="C352" s="22"/>
      <c r="D352" s="22"/>
      <c r="F352" s="17"/>
    </row>
    <row r="353" spans="2:6" s="12" customFormat="1" x14ac:dyDescent="0.2">
      <c r="B353" s="23"/>
      <c r="C353" s="22"/>
      <c r="D353" s="22"/>
      <c r="F353" s="17"/>
    </row>
    <row r="354" spans="2:6" s="12" customFormat="1" x14ac:dyDescent="0.2">
      <c r="B354" s="23"/>
      <c r="C354" s="22"/>
      <c r="D354" s="22"/>
      <c r="F354" s="17"/>
    </row>
    <row r="355" spans="2:6" s="12" customFormat="1" x14ac:dyDescent="0.2">
      <c r="B355" s="23"/>
      <c r="C355" s="22"/>
      <c r="D355" s="22"/>
      <c r="F355" s="17"/>
    </row>
    <row r="356" spans="2:6" s="12" customFormat="1" x14ac:dyDescent="0.2">
      <c r="B356" s="23"/>
      <c r="C356" s="22"/>
      <c r="D356" s="22"/>
      <c r="F356" s="17"/>
    </row>
    <row r="357" spans="2:6" s="12" customFormat="1" x14ac:dyDescent="0.2">
      <c r="B357" s="23"/>
      <c r="C357" s="22"/>
      <c r="D357" s="22"/>
      <c r="F357" s="17"/>
    </row>
    <row r="358" spans="2:6" s="12" customFormat="1" x14ac:dyDescent="0.2">
      <c r="B358" s="23"/>
      <c r="C358" s="22"/>
      <c r="D358" s="22"/>
      <c r="F358" s="17"/>
    </row>
    <row r="359" spans="2:6" s="12" customFormat="1" x14ac:dyDescent="0.2">
      <c r="B359" s="23"/>
      <c r="C359" s="22"/>
      <c r="D359" s="22"/>
      <c r="F359" s="17"/>
    </row>
    <row r="360" spans="2:6" s="12" customFormat="1" x14ac:dyDescent="0.2">
      <c r="B360" s="23"/>
      <c r="C360" s="22"/>
      <c r="D360" s="22"/>
      <c r="F360" s="17"/>
    </row>
    <row r="361" spans="2:6" s="12" customFormat="1" x14ac:dyDescent="0.2">
      <c r="B361" s="23"/>
      <c r="C361" s="22"/>
      <c r="D361" s="22"/>
      <c r="F361" s="17"/>
    </row>
    <row r="362" spans="2:6" s="12" customFormat="1" x14ac:dyDescent="0.2">
      <c r="B362" s="23"/>
      <c r="C362" s="22"/>
      <c r="D362" s="22"/>
      <c r="F362" s="17"/>
    </row>
    <row r="363" spans="2:6" s="12" customFormat="1" x14ac:dyDescent="0.2">
      <c r="B363" s="23"/>
      <c r="C363" s="22"/>
      <c r="D363" s="22"/>
      <c r="F363" s="17"/>
    </row>
    <row r="364" spans="2:6" s="12" customFormat="1" x14ac:dyDescent="0.2">
      <c r="B364" s="23"/>
      <c r="C364" s="22"/>
      <c r="D364" s="22"/>
      <c r="F364" s="17"/>
    </row>
    <row r="365" spans="2:6" s="12" customFormat="1" x14ac:dyDescent="0.2">
      <c r="B365" s="23"/>
      <c r="C365" s="22"/>
      <c r="D365" s="22"/>
      <c r="F365" s="17"/>
    </row>
    <row r="366" spans="2:6" s="12" customFormat="1" x14ac:dyDescent="0.2">
      <c r="B366" s="23"/>
      <c r="C366" s="22"/>
      <c r="D366" s="22"/>
      <c r="F366" s="17"/>
    </row>
    <row r="367" spans="2:6" s="12" customFormat="1" x14ac:dyDescent="0.2">
      <c r="B367" s="23"/>
      <c r="C367" s="22"/>
      <c r="D367" s="22"/>
      <c r="F367" s="17"/>
    </row>
    <row r="368" spans="2:6" s="12" customFormat="1" x14ac:dyDescent="0.2">
      <c r="B368" s="23"/>
      <c r="C368" s="22"/>
      <c r="D368" s="22"/>
      <c r="F368" s="17"/>
    </row>
    <row r="369" spans="2:6" s="12" customFormat="1" x14ac:dyDescent="0.2">
      <c r="B369" s="23"/>
      <c r="C369" s="22"/>
      <c r="D369" s="22"/>
      <c r="F369" s="17"/>
    </row>
    <row r="370" spans="2:6" s="12" customFormat="1" x14ac:dyDescent="0.2">
      <c r="B370" s="23"/>
      <c r="C370" s="22"/>
      <c r="D370" s="22"/>
      <c r="F370" s="17"/>
    </row>
    <row r="371" spans="2:6" s="12" customFormat="1" x14ac:dyDescent="0.2">
      <c r="B371" s="23"/>
      <c r="C371" s="22"/>
      <c r="D371" s="22"/>
      <c r="F371" s="17"/>
    </row>
    <row r="372" spans="2:6" s="12" customFormat="1" x14ac:dyDescent="0.2">
      <c r="B372" s="23"/>
      <c r="C372" s="22"/>
      <c r="D372" s="22"/>
      <c r="F372" s="17"/>
    </row>
    <row r="373" spans="2:6" s="12" customFormat="1" x14ac:dyDescent="0.2">
      <c r="B373" s="23"/>
      <c r="C373" s="22"/>
      <c r="D373" s="22"/>
      <c r="F373" s="17"/>
    </row>
    <row r="374" spans="2:6" s="12" customFormat="1" x14ac:dyDescent="0.2">
      <c r="B374" s="23"/>
      <c r="C374" s="22"/>
      <c r="D374" s="22"/>
      <c r="F374" s="17"/>
    </row>
    <row r="375" spans="2:6" s="12" customFormat="1" x14ac:dyDescent="0.2">
      <c r="B375" s="23"/>
      <c r="C375" s="22"/>
      <c r="D375" s="22"/>
      <c r="F375" s="17"/>
    </row>
    <row r="376" spans="2:6" s="12" customFormat="1" x14ac:dyDescent="0.2">
      <c r="B376" s="23"/>
      <c r="C376" s="22"/>
      <c r="D376" s="22"/>
      <c r="F376" s="17"/>
    </row>
    <row r="377" spans="2:6" s="12" customFormat="1" x14ac:dyDescent="0.2">
      <c r="B377" s="23"/>
      <c r="C377" s="22"/>
      <c r="D377" s="22"/>
      <c r="F377" s="17"/>
    </row>
    <row r="378" spans="2:6" s="12" customFormat="1" x14ac:dyDescent="0.2">
      <c r="B378" s="23"/>
      <c r="C378" s="22"/>
      <c r="D378" s="22"/>
      <c r="F378" s="17"/>
    </row>
    <row r="379" spans="2:6" s="12" customFormat="1" x14ac:dyDescent="0.2">
      <c r="B379" s="23"/>
      <c r="C379" s="22"/>
      <c r="D379" s="22"/>
      <c r="F379" s="17"/>
    </row>
    <row r="380" spans="2:6" s="12" customFormat="1" x14ac:dyDescent="0.2">
      <c r="B380" s="23"/>
      <c r="C380" s="22"/>
      <c r="D380" s="22"/>
      <c r="F380" s="17"/>
    </row>
    <row r="381" spans="2:6" s="12" customFormat="1" x14ac:dyDescent="0.2">
      <c r="B381" s="23"/>
      <c r="C381" s="22"/>
      <c r="D381" s="22"/>
      <c r="F381" s="17"/>
    </row>
    <row r="382" spans="2:6" s="12" customFormat="1" x14ac:dyDescent="0.2">
      <c r="B382" s="23"/>
      <c r="C382" s="22"/>
      <c r="D382" s="22"/>
      <c r="F382" s="17"/>
    </row>
    <row r="383" spans="2:6" s="12" customFormat="1" x14ac:dyDescent="0.2">
      <c r="B383" s="23"/>
      <c r="C383" s="22"/>
      <c r="D383" s="22"/>
      <c r="F383" s="17"/>
    </row>
    <row r="384" spans="2:6" s="12" customFormat="1" x14ac:dyDescent="0.2">
      <c r="B384" s="23"/>
      <c r="C384" s="22"/>
      <c r="D384" s="22"/>
      <c r="F384" s="17"/>
    </row>
    <row r="385" spans="2:6" s="12" customFormat="1" x14ac:dyDescent="0.2">
      <c r="B385" s="23"/>
      <c r="C385" s="22"/>
      <c r="D385" s="22"/>
      <c r="F385" s="17"/>
    </row>
    <row r="386" spans="2:6" s="12" customFormat="1" x14ac:dyDescent="0.2">
      <c r="B386" s="23"/>
      <c r="C386" s="22"/>
      <c r="D386" s="22"/>
      <c r="F386" s="17"/>
    </row>
    <row r="387" spans="2:6" s="12" customFormat="1" x14ac:dyDescent="0.2">
      <c r="B387" s="23"/>
      <c r="C387" s="22"/>
      <c r="D387" s="22"/>
      <c r="F387" s="17"/>
    </row>
    <row r="388" spans="2:6" s="12" customFormat="1" x14ac:dyDescent="0.2">
      <c r="B388" s="23"/>
      <c r="C388" s="22"/>
      <c r="D388" s="22"/>
      <c r="F388" s="17"/>
    </row>
    <row r="389" spans="2:6" s="12" customFormat="1" x14ac:dyDescent="0.2">
      <c r="B389" s="23"/>
      <c r="C389" s="22"/>
      <c r="D389" s="22"/>
      <c r="F389" s="17"/>
    </row>
    <row r="390" spans="2:6" s="12" customFormat="1" x14ac:dyDescent="0.2">
      <c r="B390" s="23"/>
      <c r="C390" s="22"/>
      <c r="D390" s="22"/>
      <c r="F390" s="17"/>
    </row>
    <row r="391" spans="2:6" s="12" customFormat="1" x14ac:dyDescent="0.2">
      <c r="B391" s="23"/>
      <c r="C391" s="22"/>
      <c r="D391" s="22"/>
      <c r="F391" s="17"/>
    </row>
    <row r="392" spans="2:6" s="12" customFormat="1" x14ac:dyDescent="0.2">
      <c r="B392" s="23"/>
      <c r="C392" s="22"/>
      <c r="D392" s="22"/>
      <c r="F392" s="17"/>
    </row>
    <row r="393" spans="2:6" s="12" customFormat="1" x14ac:dyDescent="0.2">
      <c r="B393" s="23"/>
      <c r="C393" s="22"/>
      <c r="D393" s="22"/>
      <c r="F393" s="17"/>
    </row>
    <row r="394" spans="2:6" s="12" customFormat="1" x14ac:dyDescent="0.2">
      <c r="B394" s="23"/>
      <c r="C394" s="22"/>
      <c r="D394" s="22"/>
      <c r="F394" s="17"/>
    </row>
    <row r="395" spans="2:6" s="12" customFormat="1" x14ac:dyDescent="0.2">
      <c r="B395" s="23"/>
      <c r="C395" s="22"/>
      <c r="D395" s="22"/>
      <c r="F395" s="17"/>
    </row>
    <row r="396" spans="2:6" s="12" customFormat="1" x14ac:dyDescent="0.2">
      <c r="B396" s="23"/>
      <c r="C396" s="22"/>
      <c r="D396" s="22"/>
      <c r="F396" s="17"/>
    </row>
    <row r="397" spans="2:6" s="12" customFormat="1" x14ac:dyDescent="0.2">
      <c r="B397" s="23"/>
      <c r="C397" s="22"/>
      <c r="D397" s="22"/>
      <c r="F397" s="17"/>
    </row>
    <row r="398" spans="2:6" s="12" customFormat="1" x14ac:dyDescent="0.2">
      <c r="B398" s="23"/>
      <c r="C398" s="22"/>
      <c r="D398" s="22"/>
      <c r="F398" s="17"/>
    </row>
    <row r="399" spans="2:6" s="12" customFormat="1" x14ac:dyDescent="0.2">
      <c r="B399" s="23"/>
      <c r="C399" s="22"/>
      <c r="D399" s="22"/>
      <c r="F399" s="17"/>
    </row>
    <row r="400" spans="2:6" s="12" customFormat="1" x14ac:dyDescent="0.2">
      <c r="B400" s="23"/>
      <c r="C400" s="22"/>
      <c r="D400" s="22"/>
      <c r="F400" s="17"/>
    </row>
    <row r="401" spans="2:6" s="12" customFormat="1" x14ac:dyDescent="0.2">
      <c r="B401" s="23"/>
      <c r="C401" s="22"/>
      <c r="D401" s="22"/>
      <c r="F401" s="17"/>
    </row>
    <row r="402" spans="2:6" s="12" customFormat="1" x14ac:dyDescent="0.2">
      <c r="B402" s="23"/>
      <c r="C402" s="22"/>
      <c r="D402" s="22"/>
      <c r="F402" s="17"/>
    </row>
    <row r="403" spans="2:6" s="12" customFormat="1" x14ac:dyDescent="0.2">
      <c r="B403" s="23"/>
      <c r="C403" s="22"/>
      <c r="D403" s="22"/>
      <c r="F403" s="17"/>
    </row>
    <row r="404" spans="2:6" s="12" customFormat="1" x14ac:dyDescent="0.2">
      <c r="B404" s="23"/>
      <c r="C404" s="22"/>
      <c r="D404" s="22"/>
      <c r="F404" s="17"/>
    </row>
    <row r="405" spans="2:6" s="12" customFormat="1" x14ac:dyDescent="0.2">
      <c r="B405" s="23"/>
      <c r="C405" s="22"/>
      <c r="D405" s="22"/>
      <c r="F405" s="17"/>
    </row>
    <row r="406" spans="2:6" s="12" customFormat="1" x14ac:dyDescent="0.2">
      <c r="B406" s="23"/>
      <c r="C406" s="22"/>
      <c r="D406" s="22"/>
      <c r="F406" s="17"/>
    </row>
    <row r="407" spans="2:6" s="12" customFormat="1" x14ac:dyDescent="0.2">
      <c r="B407" s="23"/>
      <c r="C407" s="22"/>
      <c r="D407" s="22"/>
      <c r="F407" s="17"/>
    </row>
    <row r="408" spans="2:6" s="12" customFormat="1" x14ac:dyDescent="0.2">
      <c r="B408" s="23"/>
      <c r="C408" s="22"/>
      <c r="D408" s="22"/>
      <c r="F408" s="17"/>
    </row>
    <row r="409" spans="2:6" s="12" customFormat="1" x14ac:dyDescent="0.2">
      <c r="B409" s="23"/>
      <c r="C409" s="22"/>
      <c r="D409" s="22"/>
      <c r="F409" s="17"/>
    </row>
    <row r="410" spans="2:6" s="12" customFormat="1" x14ac:dyDescent="0.2">
      <c r="B410" s="23"/>
      <c r="C410" s="22"/>
      <c r="D410" s="22"/>
      <c r="F410" s="17"/>
    </row>
    <row r="411" spans="2:6" s="12" customFormat="1" x14ac:dyDescent="0.2">
      <c r="B411" s="23"/>
      <c r="C411" s="22"/>
      <c r="D411" s="22"/>
      <c r="F411" s="17"/>
    </row>
    <row r="412" spans="2:6" s="12" customFormat="1" x14ac:dyDescent="0.2">
      <c r="B412" s="23"/>
      <c r="C412" s="22"/>
      <c r="D412" s="22"/>
      <c r="F412" s="17"/>
    </row>
    <row r="413" spans="2:6" s="12" customFormat="1" x14ac:dyDescent="0.2">
      <c r="B413" s="23"/>
      <c r="C413" s="22"/>
      <c r="D413" s="22"/>
      <c r="F413" s="17"/>
    </row>
    <row r="414" spans="2:6" s="12" customFormat="1" x14ac:dyDescent="0.2">
      <c r="B414" s="23"/>
      <c r="C414" s="22"/>
      <c r="D414" s="22"/>
      <c r="F414" s="17"/>
    </row>
    <row r="415" spans="2:6" s="12" customFormat="1" x14ac:dyDescent="0.2">
      <c r="B415" s="23"/>
      <c r="C415" s="22"/>
      <c r="D415" s="22"/>
      <c r="F415" s="17"/>
    </row>
    <row r="416" spans="2:6" s="12" customFormat="1" x14ac:dyDescent="0.2">
      <c r="B416" s="23"/>
      <c r="C416" s="22"/>
      <c r="D416" s="22"/>
      <c r="F416" s="17"/>
    </row>
    <row r="417" spans="2:6" s="12" customFormat="1" x14ac:dyDescent="0.2">
      <c r="B417" s="23"/>
      <c r="C417" s="22"/>
      <c r="D417" s="22"/>
      <c r="F417" s="17"/>
    </row>
    <row r="418" spans="2:6" s="12" customFormat="1" x14ac:dyDescent="0.2">
      <c r="B418" s="23"/>
      <c r="C418" s="22"/>
      <c r="D418" s="22"/>
      <c r="F418" s="17"/>
    </row>
    <row r="419" spans="2:6" s="12" customFormat="1" x14ac:dyDescent="0.2">
      <c r="B419" s="23"/>
      <c r="C419" s="22"/>
      <c r="D419" s="22"/>
      <c r="F419" s="17"/>
    </row>
    <row r="420" spans="2:6" s="12" customFormat="1" x14ac:dyDescent="0.2">
      <c r="B420" s="23"/>
      <c r="C420" s="22"/>
      <c r="D420" s="22"/>
      <c r="F420" s="17"/>
    </row>
    <row r="421" spans="2:6" s="12" customFormat="1" x14ac:dyDescent="0.2">
      <c r="B421" s="23"/>
      <c r="C421" s="22"/>
      <c r="D421" s="22"/>
      <c r="F421" s="17"/>
    </row>
    <row r="422" spans="2:6" s="12" customFormat="1" x14ac:dyDescent="0.2">
      <c r="B422" s="23"/>
      <c r="C422" s="22"/>
      <c r="D422" s="22"/>
      <c r="F422" s="17"/>
    </row>
    <row r="423" spans="2:6" s="12" customFormat="1" x14ac:dyDescent="0.2">
      <c r="B423" s="23"/>
      <c r="C423" s="22"/>
      <c r="D423" s="22"/>
      <c r="F423" s="17"/>
    </row>
    <row r="424" spans="2:6" s="12" customFormat="1" x14ac:dyDescent="0.2">
      <c r="B424" s="23"/>
      <c r="C424" s="22"/>
      <c r="D424" s="22"/>
      <c r="F424" s="17"/>
    </row>
    <row r="425" spans="2:6" s="12" customFormat="1" x14ac:dyDescent="0.2">
      <c r="B425" s="23"/>
      <c r="C425" s="22"/>
      <c r="D425" s="22"/>
      <c r="F425" s="17"/>
    </row>
    <row r="426" spans="2:6" s="12" customFormat="1" x14ac:dyDescent="0.2">
      <c r="B426" s="23"/>
      <c r="C426" s="22"/>
      <c r="D426" s="22"/>
      <c r="F426" s="17"/>
    </row>
    <row r="427" spans="2:6" s="12" customFormat="1" x14ac:dyDescent="0.2">
      <c r="B427" s="23"/>
      <c r="C427" s="22"/>
      <c r="D427" s="22"/>
      <c r="F427" s="17"/>
    </row>
    <row r="428" spans="2:6" s="12" customFormat="1" x14ac:dyDescent="0.2">
      <c r="B428" s="23"/>
      <c r="C428" s="22"/>
      <c r="D428" s="22"/>
      <c r="F428" s="17"/>
    </row>
    <row r="429" spans="2:6" s="12" customFormat="1" x14ac:dyDescent="0.2">
      <c r="B429" s="23"/>
      <c r="C429" s="22"/>
      <c r="D429" s="22"/>
      <c r="F429" s="17"/>
    </row>
    <row r="430" spans="2:6" s="12" customFormat="1" x14ac:dyDescent="0.2">
      <c r="B430" s="23"/>
      <c r="C430" s="22"/>
      <c r="D430" s="22"/>
      <c r="F430" s="17"/>
    </row>
    <row r="431" spans="2:6" s="12" customFormat="1" x14ac:dyDescent="0.2">
      <c r="B431" s="23"/>
      <c r="C431" s="22"/>
      <c r="D431" s="22"/>
      <c r="F431" s="17"/>
    </row>
    <row r="432" spans="2:6" s="12" customFormat="1" x14ac:dyDescent="0.2">
      <c r="B432" s="23"/>
      <c r="C432" s="22"/>
      <c r="D432" s="22"/>
      <c r="F432" s="17"/>
    </row>
    <row r="433" spans="2:6" s="12" customFormat="1" x14ac:dyDescent="0.2">
      <c r="B433" s="23"/>
      <c r="C433" s="22"/>
      <c r="D433" s="22"/>
      <c r="F433" s="17"/>
    </row>
    <row r="434" spans="2:6" s="12" customFormat="1" x14ac:dyDescent="0.2">
      <c r="B434" s="23"/>
      <c r="C434" s="22"/>
      <c r="D434" s="22"/>
      <c r="F434" s="17"/>
    </row>
    <row r="435" spans="2:6" s="12" customFormat="1" x14ac:dyDescent="0.2">
      <c r="B435" s="23"/>
      <c r="C435" s="22"/>
      <c r="D435" s="22"/>
      <c r="F435" s="17"/>
    </row>
    <row r="436" spans="2:6" s="12" customFormat="1" x14ac:dyDescent="0.2">
      <c r="B436" s="23"/>
      <c r="C436" s="22"/>
      <c r="D436" s="22"/>
      <c r="F436" s="17"/>
    </row>
    <row r="437" spans="2:6" s="12" customFormat="1" x14ac:dyDescent="0.2">
      <c r="B437" s="23"/>
      <c r="C437" s="22"/>
      <c r="D437" s="22"/>
      <c r="F437" s="17"/>
    </row>
    <row r="438" spans="2:6" s="12" customFormat="1" x14ac:dyDescent="0.2">
      <c r="B438" s="23"/>
      <c r="C438" s="22"/>
      <c r="D438" s="22"/>
      <c r="F438" s="17"/>
    </row>
    <row r="439" spans="2:6" s="12" customFormat="1" x14ac:dyDescent="0.2">
      <c r="B439" s="23"/>
      <c r="C439" s="22"/>
      <c r="D439" s="22"/>
      <c r="F439" s="17"/>
    </row>
    <row r="440" spans="2:6" s="12" customFormat="1" x14ac:dyDescent="0.2">
      <c r="B440" s="23"/>
      <c r="C440" s="22"/>
      <c r="D440" s="22"/>
      <c r="F440" s="17"/>
    </row>
    <row r="441" spans="2:6" s="12" customFormat="1" x14ac:dyDescent="0.2">
      <c r="B441" s="23"/>
      <c r="C441" s="22"/>
      <c r="D441" s="22"/>
      <c r="F441" s="17"/>
    </row>
    <row r="442" spans="2:6" s="12" customFormat="1" x14ac:dyDescent="0.2">
      <c r="B442" s="23"/>
      <c r="C442" s="22"/>
      <c r="D442" s="22"/>
      <c r="F442" s="17"/>
    </row>
    <row r="443" spans="2:6" s="12" customFormat="1" x14ac:dyDescent="0.2">
      <c r="B443" s="23"/>
      <c r="C443" s="22"/>
      <c r="D443" s="22"/>
      <c r="F443" s="17"/>
    </row>
    <row r="444" spans="2:6" s="12" customFormat="1" x14ac:dyDescent="0.2">
      <c r="B444" s="23"/>
      <c r="C444" s="22"/>
      <c r="D444" s="22"/>
      <c r="F444" s="17"/>
    </row>
    <row r="445" spans="2:6" s="12" customFormat="1" x14ac:dyDescent="0.2">
      <c r="B445" s="23"/>
      <c r="C445" s="22"/>
      <c r="D445" s="22"/>
      <c r="F445" s="17"/>
    </row>
    <row r="446" spans="2:6" s="12" customFormat="1" x14ac:dyDescent="0.2">
      <c r="B446" s="23"/>
      <c r="C446" s="22"/>
      <c r="D446" s="22"/>
      <c r="F446" s="17"/>
    </row>
    <row r="447" spans="2:6" s="12" customFormat="1" x14ac:dyDescent="0.2">
      <c r="B447" s="23"/>
      <c r="C447" s="22"/>
      <c r="D447" s="22"/>
      <c r="F447" s="17"/>
    </row>
    <row r="448" spans="2:6" s="12" customFormat="1" x14ac:dyDescent="0.2">
      <c r="B448" s="23"/>
      <c r="C448" s="22"/>
      <c r="D448" s="22"/>
      <c r="F448" s="17"/>
    </row>
    <row r="449" spans="2:6" s="12" customFormat="1" x14ac:dyDescent="0.2">
      <c r="B449" s="23"/>
      <c r="C449" s="22"/>
      <c r="D449" s="22"/>
      <c r="F449" s="17"/>
    </row>
    <row r="450" spans="2:6" s="12" customFormat="1" x14ac:dyDescent="0.2">
      <c r="B450" s="23"/>
      <c r="C450" s="22"/>
      <c r="D450" s="22"/>
      <c r="F450" s="17"/>
    </row>
    <row r="451" spans="2:6" s="12" customFormat="1" x14ac:dyDescent="0.2">
      <c r="B451" s="23"/>
      <c r="C451" s="22"/>
      <c r="D451" s="22"/>
      <c r="F451" s="17"/>
    </row>
    <row r="452" spans="2:6" s="12" customFormat="1" x14ac:dyDescent="0.2">
      <c r="B452" s="23"/>
      <c r="C452" s="22"/>
      <c r="D452" s="22"/>
      <c r="F452" s="17"/>
    </row>
    <row r="453" spans="2:6" s="12" customFormat="1" x14ac:dyDescent="0.2">
      <c r="B453" s="23"/>
      <c r="C453" s="22"/>
      <c r="D453" s="22"/>
      <c r="F453" s="17"/>
    </row>
    <row r="454" spans="2:6" s="12" customFormat="1" x14ac:dyDescent="0.2">
      <c r="B454" s="23"/>
      <c r="C454" s="22"/>
      <c r="D454" s="22"/>
      <c r="F454" s="17"/>
    </row>
    <row r="455" spans="2:6" s="12" customFormat="1" x14ac:dyDescent="0.2">
      <c r="B455" s="23"/>
      <c r="C455" s="22"/>
      <c r="D455" s="22"/>
      <c r="F455" s="17"/>
    </row>
    <row r="456" spans="2:6" s="12" customFormat="1" x14ac:dyDescent="0.2">
      <c r="B456" s="23"/>
      <c r="C456" s="22"/>
      <c r="D456" s="22"/>
      <c r="F456" s="17"/>
    </row>
    <row r="457" spans="2:6" s="12" customFormat="1" x14ac:dyDescent="0.2">
      <c r="B457" s="23"/>
      <c r="C457" s="22"/>
      <c r="D457" s="22"/>
      <c r="F457" s="17"/>
    </row>
    <row r="458" spans="2:6" s="12" customFormat="1" x14ac:dyDescent="0.2">
      <c r="B458" s="23"/>
      <c r="C458" s="22"/>
      <c r="D458" s="22"/>
      <c r="F458" s="17"/>
    </row>
    <row r="459" spans="2:6" s="12" customFormat="1" x14ac:dyDescent="0.2">
      <c r="B459" s="23"/>
      <c r="C459" s="22"/>
      <c r="D459" s="22"/>
      <c r="F459" s="17"/>
    </row>
    <row r="460" spans="2:6" s="12" customFormat="1" x14ac:dyDescent="0.2">
      <c r="B460" s="23"/>
      <c r="C460" s="22"/>
      <c r="D460" s="22"/>
      <c r="F460" s="17"/>
    </row>
    <row r="461" spans="2:6" s="12" customFormat="1" x14ac:dyDescent="0.2">
      <c r="B461" s="23"/>
      <c r="C461" s="22"/>
      <c r="D461" s="22"/>
      <c r="F461" s="17"/>
    </row>
    <row r="462" spans="2:6" s="12" customFormat="1" x14ac:dyDescent="0.2">
      <c r="B462" s="23"/>
      <c r="C462" s="22"/>
      <c r="D462" s="22"/>
      <c r="F462" s="17"/>
    </row>
    <row r="463" spans="2:6" s="12" customFormat="1" x14ac:dyDescent="0.2">
      <c r="B463" s="23"/>
      <c r="C463" s="22"/>
      <c r="D463" s="22"/>
      <c r="F463" s="17"/>
    </row>
    <row r="464" spans="2:6" s="12" customFormat="1" x14ac:dyDescent="0.2">
      <c r="B464" s="23"/>
      <c r="C464" s="22"/>
      <c r="D464" s="22"/>
      <c r="F464" s="17"/>
    </row>
    <row r="465" spans="2:6" s="12" customFormat="1" x14ac:dyDescent="0.2">
      <c r="B465" s="23"/>
      <c r="C465" s="22"/>
      <c r="D465" s="22"/>
      <c r="F465" s="17"/>
    </row>
    <row r="466" spans="2:6" s="12" customFormat="1" x14ac:dyDescent="0.2">
      <c r="B466" s="23"/>
      <c r="C466" s="22"/>
      <c r="D466" s="22"/>
      <c r="F466" s="17"/>
    </row>
    <row r="467" spans="2:6" s="12" customFormat="1" x14ac:dyDescent="0.2">
      <c r="B467" s="23"/>
      <c r="C467" s="22"/>
      <c r="D467" s="22"/>
      <c r="F467" s="17"/>
    </row>
    <row r="468" spans="2:6" s="12" customFormat="1" x14ac:dyDescent="0.2">
      <c r="B468" s="23"/>
      <c r="C468" s="22"/>
      <c r="D468" s="22"/>
      <c r="F468" s="17"/>
    </row>
    <row r="469" spans="2:6" s="12" customFormat="1" x14ac:dyDescent="0.2">
      <c r="B469" s="23"/>
      <c r="C469" s="22"/>
      <c r="D469" s="22"/>
      <c r="F469" s="17"/>
    </row>
    <row r="470" spans="2:6" s="12" customFormat="1" x14ac:dyDescent="0.2">
      <c r="B470" s="23"/>
      <c r="C470" s="22"/>
      <c r="D470" s="22"/>
      <c r="F470" s="17"/>
    </row>
    <row r="471" spans="2:6" s="12" customFormat="1" x14ac:dyDescent="0.2">
      <c r="B471" s="23"/>
      <c r="C471" s="22"/>
      <c r="D471" s="22"/>
      <c r="F471" s="17"/>
    </row>
    <row r="472" spans="2:6" s="12" customFormat="1" x14ac:dyDescent="0.2">
      <c r="B472" s="23"/>
      <c r="C472" s="22"/>
      <c r="D472" s="22"/>
      <c r="F472" s="17"/>
    </row>
    <row r="473" spans="2:6" s="12" customFormat="1" x14ac:dyDescent="0.2">
      <c r="B473" s="23"/>
      <c r="C473" s="22"/>
      <c r="D473" s="22"/>
      <c r="F473" s="17"/>
    </row>
    <row r="474" spans="2:6" s="12" customFormat="1" x14ac:dyDescent="0.2">
      <c r="B474" s="23"/>
      <c r="C474" s="22"/>
      <c r="D474" s="22"/>
      <c r="F474" s="17"/>
    </row>
    <row r="475" spans="2:6" s="12" customFormat="1" x14ac:dyDescent="0.2">
      <c r="B475" s="23"/>
      <c r="C475" s="22"/>
      <c r="D475" s="22"/>
      <c r="F475" s="17"/>
    </row>
    <row r="476" spans="2:6" s="12" customFormat="1" x14ac:dyDescent="0.2">
      <c r="B476" s="23"/>
      <c r="C476" s="22"/>
      <c r="D476" s="22"/>
      <c r="F476" s="17"/>
    </row>
    <row r="477" spans="2:6" s="12" customFormat="1" x14ac:dyDescent="0.2">
      <c r="B477" s="23"/>
      <c r="C477" s="22"/>
      <c r="D477" s="22"/>
      <c r="F477" s="17"/>
    </row>
    <row r="478" spans="2:6" s="12" customFormat="1" x14ac:dyDescent="0.2">
      <c r="B478" s="23"/>
      <c r="C478" s="22"/>
      <c r="D478" s="22"/>
      <c r="F478" s="17"/>
    </row>
    <row r="479" spans="2:6" s="12" customFormat="1" x14ac:dyDescent="0.2">
      <c r="B479" s="23"/>
      <c r="C479" s="22"/>
      <c r="D479" s="22"/>
      <c r="F479" s="17"/>
    </row>
    <row r="480" spans="2:6" s="12" customFormat="1" x14ac:dyDescent="0.2">
      <c r="B480" s="23"/>
      <c r="C480" s="22"/>
      <c r="D480" s="22"/>
      <c r="F480" s="17"/>
    </row>
    <row r="481" spans="2:6" s="12" customFormat="1" x14ac:dyDescent="0.2">
      <c r="B481" s="23"/>
      <c r="C481" s="22"/>
      <c r="D481" s="22"/>
      <c r="F481" s="17"/>
    </row>
    <row r="482" spans="2:6" s="12" customFormat="1" x14ac:dyDescent="0.2">
      <c r="B482" s="23"/>
      <c r="C482" s="22"/>
      <c r="D482" s="22"/>
      <c r="F482" s="17"/>
    </row>
    <row r="483" spans="2:6" s="12" customFormat="1" x14ac:dyDescent="0.2">
      <c r="B483" s="23"/>
      <c r="C483" s="22"/>
      <c r="D483" s="22"/>
      <c r="F483" s="17"/>
    </row>
    <row r="484" spans="2:6" s="12" customFormat="1" x14ac:dyDescent="0.2">
      <c r="B484" s="23"/>
      <c r="C484" s="22"/>
      <c r="D484" s="22"/>
      <c r="F484" s="17"/>
    </row>
    <row r="485" spans="2:6" s="12" customFormat="1" x14ac:dyDescent="0.2">
      <c r="B485" s="23"/>
      <c r="C485" s="22"/>
      <c r="D485" s="22"/>
      <c r="F485" s="17"/>
    </row>
    <row r="486" spans="2:6" s="12" customFormat="1" x14ac:dyDescent="0.2">
      <c r="B486" s="23"/>
      <c r="C486" s="22"/>
      <c r="D486" s="22"/>
      <c r="F486" s="17"/>
    </row>
    <row r="487" spans="2:6" s="12" customFormat="1" x14ac:dyDescent="0.2">
      <c r="B487" s="23"/>
      <c r="C487" s="22"/>
      <c r="D487" s="22"/>
      <c r="F487" s="17"/>
    </row>
    <row r="488" spans="2:6" s="12" customFormat="1" x14ac:dyDescent="0.2">
      <c r="B488" s="23"/>
      <c r="C488" s="22"/>
      <c r="D488" s="22"/>
      <c r="F488" s="17"/>
    </row>
    <row r="489" spans="2:6" s="12" customFormat="1" x14ac:dyDescent="0.2">
      <c r="B489" s="23"/>
      <c r="C489" s="22"/>
      <c r="D489" s="22"/>
      <c r="F489" s="17"/>
    </row>
    <row r="490" spans="2:6" s="12" customFormat="1" x14ac:dyDescent="0.2">
      <c r="B490" s="23"/>
      <c r="C490" s="22"/>
      <c r="D490" s="22"/>
      <c r="F490" s="17"/>
    </row>
    <row r="491" spans="2:6" s="12" customFormat="1" x14ac:dyDescent="0.2">
      <c r="B491" s="23"/>
      <c r="C491" s="22"/>
      <c r="D491" s="22"/>
      <c r="F491" s="17"/>
    </row>
    <row r="492" spans="2:6" s="12" customFormat="1" x14ac:dyDescent="0.2">
      <c r="B492" s="23"/>
      <c r="C492" s="22"/>
      <c r="D492" s="22"/>
      <c r="F492" s="17"/>
    </row>
    <row r="493" spans="2:6" s="12" customFormat="1" x14ac:dyDescent="0.2">
      <c r="B493" s="23"/>
      <c r="C493" s="22"/>
      <c r="D493" s="22"/>
      <c r="F493" s="17"/>
    </row>
    <row r="494" spans="2:6" s="12" customFormat="1" x14ac:dyDescent="0.2">
      <c r="B494" s="23"/>
      <c r="C494" s="22"/>
      <c r="D494" s="22"/>
      <c r="F494" s="17"/>
    </row>
    <row r="495" spans="2:6" s="12" customFormat="1" x14ac:dyDescent="0.2">
      <c r="B495" s="23"/>
      <c r="C495" s="22"/>
      <c r="D495" s="22"/>
      <c r="F495" s="17"/>
    </row>
    <row r="496" spans="2:6" s="12" customFormat="1" x14ac:dyDescent="0.2">
      <c r="B496" s="23"/>
      <c r="C496" s="22"/>
      <c r="D496" s="22"/>
      <c r="F496" s="17"/>
    </row>
    <row r="497" spans="2:6" s="12" customFormat="1" x14ac:dyDescent="0.2">
      <c r="B497" s="23"/>
      <c r="C497" s="22"/>
      <c r="D497" s="22"/>
      <c r="F497" s="17"/>
    </row>
    <row r="498" spans="2:6" s="12" customFormat="1" x14ac:dyDescent="0.2">
      <c r="B498" s="23"/>
      <c r="C498" s="22"/>
      <c r="D498" s="22"/>
      <c r="F498" s="17"/>
    </row>
    <row r="499" spans="2:6" s="12" customFormat="1" x14ac:dyDescent="0.2">
      <c r="B499" s="23"/>
      <c r="C499" s="22"/>
      <c r="D499" s="22"/>
      <c r="F499" s="17"/>
    </row>
    <row r="500" spans="2:6" s="12" customFormat="1" x14ac:dyDescent="0.2">
      <c r="B500" s="23"/>
      <c r="C500" s="22"/>
      <c r="D500" s="22"/>
      <c r="F500" s="17"/>
    </row>
    <row r="501" spans="2:6" s="12" customFormat="1" x14ac:dyDescent="0.2">
      <c r="B501" s="23"/>
      <c r="C501" s="22"/>
      <c r="D501" s="22"/>
      <c r="F501" s="17"/>
    </row>
    <row r="502" spans="2:6" s="12" customFormat="1" x14ac:dyDescent="0.2">
      <c r="B502" s="23"/>
      <c r="C502" s="22"/>
      <c r="D502" s="22"/>
      <c r="F502" s="17"/>
    </row>
    <row r="503" spans="2:6" s="12" customFormat="1" x14ac:dyDescent="0.2">
      <c r="B503" s="23"/>
      <c r="C503" s="22"/>
      <c r="D503" s="22"/>
      <c r="F503" s="17"/>
    </row>
    <row r="504" spans="2:6" s="12" customFormat="1" x14ac:dyDescent="0.2">
      <c r="B504" s="23"/>
      <c r="C504" s="22"/>
      <c r="D504" s="22"/>
      <c r="F504" s="17"/>
    </row>
    <row r="505" spans="2:6" s="12" customFormat="1" x14ac:dyDescent="0.2">
      <c r="B505" s="23"/>
      <c r="C505" s="22"/>
      <c r="D505" s="22"/>
      <c r="F505" s="17"/>
    </row>
    <row r="506" spans="2:6" s="12" customFormat="1" x14ac:dyDescent="0.2">
      <c r="B506" s="23"/>
      <c r="C506" s="22"/>
      <c r="D506" s="22"/>
      <c r="F506" s="17"/>
    </row>
    <row r="507" spans="2:6" s="12" customFormat="1" x14ac:dyDescent="0.2">
      <c r="B507" s="23"/>
      <c r="C507" s="22"/>
      <c r="D507" s="22"/>
      <c r="F507" s="17"/>
    </row>
    <row r="508" spans="2:6" s="12" customFormat="1" x14ac:dyDescent="0.2">
      <c r="B508" s="23"/>
      <c r="C508" s="22"/>
      <c r="D508" s="22"/>
      <c r="F508" s="17"/>
    </row>
    <row r="509" spans="2:6" s="12" customFormat="1" x14ac:dyDescent="0.2">
      <c r="B509" s="23"/>
      <c r="C509" s="22"/>
      <c r="D509" s="22"/>
      <c r="F509" s="17"/>
    </row>
    <row r="510" spans="2:6" s="12" customFormat="1" x14ac:dyDescent="0.2">
      <c r="B510" s="23"/>
      <c r="C510" s="22"/>
      <c r="D510" s="22"/>
      <c r="F510" s="17"/>
    </row>
    <row r="511" spans="2:6" s="12" customFormat="1" x14ac:dyDescent="0.2">
      <c r="B511" s="23"/>
      <c r="C511" s="22"/>
      <c r="D511" s="22"/>
      <c r="F511" s="17"/>
    </row>
    <row r="512" spans="2:6" s="12" customFormat="1" x14ac:dyDescent="0.2">
      <c r="B512" s="23"/>
      <c r="C512" s="22"/>
      <c r="D512" s="22"/>
      <c r="F512" s="17"/>
    </row>
    <row r="513" spans="2:6" s="12" customFormat="1" x14ac:dyDescent="0.2">
      <c r="B513" s="23"/>
      <c r="C513" s="22"/>
      <c r="D513" s="22"/>
      <c r="F513" s="17"/>
    </row>
    <row r="514" spans="2:6" s="12" customFormat="1" x14ac:dyDescent="0.2">
      <c r="B514" s="23"/>
      <c r="C514" s="22"/>
      <c r="D514" s="22"/>
      <c r="F514" s="17"/>
    </row>
    <row r="515" spans="2:6" s="12" customFormat="1" x14ac:dyDescent="0.2">
      <c r="B515" s="23"/>
      <c r="C515" s="22"/>
      <c r="D515" s="22"/>
      <c r="F515" s="17"/>
    </row>
    <row r="516" spans="2:6" s="12" customFormat="1" x14ac:dyDescent="0.2">
      <c r="B516" s="23"/>
      <c r="C516" s="22"/>
      <c r="D516" s="22"/>
      <c r="F516" s="17"/>
    </row>
    <row r="517" spans="2:6" s="12" customFormat="1" x14ac:dyDescent="0.2">
      <c r="B517" s="23"/>
      <c r="C517" s="22"/>
      <c r="D517" s="22"/>
      <c r="F517" s="17"/>
    </row>
    <row r="518" spans="2:6" s="12" customFormat="1" x14ac:dyDescent="0.2">
      <c r="B518" s="23"/>
      <c r="C518" s="22"/>
      <c r="D518" s="22"/>
      <c r="F518" s="17"/>
    </row>
    <row r="519" spans="2:6" s="12" customFormat="1" x14ac:dyDescent="0.2">
      <c r="B519" s="23"/>
      <c r="C519" s="22"/>
      <c r="D519" s="22"/>
      <c r="F519" s="17"/>
    </row>
    <row r="520" spans="2:6" s="12" customFormat="1" x14ac:dyDescent="0.2">
      <c r="B520" s="23"/>
      <c r="C520" s="22"/>
      <c r="D520" s="22"/>
      <c r="F520" s="17"/>
    </row>
    <row r="521" spans="2:6" s="12" customFormat="1" x14ac:dyDescent="0.2">
      <c r="B521" s="23"/>
      <c r="C521" s="22"/>
      <c r="D521" s="22"/>
      <c r="F521" s="17"/>
    </row>
    <row r="522" spans="2:6" s="12" customFormat="1" x14ac:dyDescent="0.2">
      <c r="B522" s="23"/>
      <c r="C522" s="22"/>
      <c r="D522" s="22"/>
      <c r="F522" s="17"/>
    </row>
    <row r="523" spans="2:6" s="12" customFormat="1" x14ac:dyDescent="0.2">
      <c r="B523" s="23"/>
      <c r="C523" s="22"/>
      <c r="D523" s="22"/>
      <c r="F523" s="17"/>
    </row>
    <row r="524" spans="2:6" s="12" customFormat="1" x14ac:dyDescent="0.2">
      <c r="B524" s="23"/>
      <c r="C524" s="22"/>
      <c r="D524" s="22"/>
      <c r="F524" s="17"/>
    </row>
    <row r="525" spans="2:6" s="12" customFormat="1" x14ac:dyDescent="0.2">
      <c r="B525" s="23"/>
      <c r="C525" s="22"/>
      <c r="D525" s="22"/>
      <c r="F525" s="17"/>
    </row>
    <row r="526" spans="2:6" s="12" customFormat="1" x14ac:dyDescent="0.2">
      <c r="B526" s="23"/>
      <c r="C526" s="22"/>
      <c r="D526" s="22"/>
      <c r="F526" s="17"/>
    </row>
    <row r="527" spans="2:6" s="12" customFormat="1" x14ac:dyDescent="0.2">
      <c r="B527" s="23"/>
      <c r="C527" s="22"/>
      <c r="D527" s="22"/>
      <c r="F527" s="17"/>
    </row>
    <row r="528" spans="2:6" s="12" customFormat="1" x14ac:dyDescent="0.2">
      <c r="B528" s="23"/>
      <c r="C528" s="22"/>
      <c r="D528" s="22"/>
      <c r="F528" s="17"/>
    </row>
    <row r="529" spans="2:6" s="12" customFormat="1" x14ac:dyDescent="0.2">
      <c r="B529" s="23"/>
      <c r="C529" s="22"/>
      <c r="D529" s="22"/>
      <c r="F529" s="17"/>
    </row>
    <row r="530" spans="2:6" s="12" customFormat="1" x14ac:dyDescent="0.2">
      <c r="B530" s="23"/>
      <c r="C530" s="22"/>
      <c r="D530" s="22"/>
      <c r="F530" s="17"/>
    </row>
    <row r="531" spans="2:6" s="12" customFormat="1" x14ac:dyDescent="0.2">
      <c r="B531" s="23"/>
      <c r="C531" s="22"/>
      <c r="D531" s="22"/>
      <c r="F531" s="17"/>
    </row>
    <row r="532" spans="2:6" s="12" customFormat="1" x14ac:dyDescent="0.2">
      <c r="B532" s="23"/>
      <c r="C532" s="22"/>
      <c r="D532" s="22"/>
      <c r="F532" s="17"/>
    </row>
    <row r="533" spans="2:6" s="12" customFormat="1" x14ac:dyDescent="0.2">
      <c r="B533" s="23"/>
      <c r="C533" s="22"/>
      <c r="D533" s="22"/>
      <c r="F533" s="17"/>
    </row>
    <row r="534" spans="2:6" s="12" customFormat="1" x14ac:dyDescent="0.2">
      <c r="B534" s="23"/>
      <c r="C534" s="22"/>
      <c r="D534" s="22"/>
      <c r="F534" s="17"/>
    </row>
    <row r="535" spans="2:6" s="12" customFormat="1" x14ac:dyDescent="0.2">
      <c r="B535" s="23"/>
      <c r="C535" s="22"/>
      <c r="D535" s="22"/>
      <c r="F535" s="17"/>
    </row>
    <row r="536" spans="2:6" s="12" customFormat="1" x14ac:dyDescent="0.2">
      <c r="B536" s="23"/>
      <c r="C536" s="22"/>
      <c r="D536" s="22"/>
      <c r="F536" s="17"/>
    </row>
    <row r="537" spans="2:6" s="12" customFormat="1" x14ac:dyDescent="0.2">
      <c r="B537" s="23"/>
      <c r="C537" s="22"/>
      <c r="D537" s="22"/>
      <c r="F537" s="17"/>
    </row>
    <row r="538" spans="2:6" s="12" customFormat="1" x14ac:dyDescent="0.2">
      <c r="B538" s="23"/>
      <c r="C538" s="22"/>
      <c r="D538" s="22"/>
      <c r="F538" s="17"/>
    </row>
    <row r="539" spans="2:6" s="12" customFormat="1" x14ac:dyDescent="0.2">
      <c r="B539" s="23"/>
      <c r="C539" s="22"/>
      <c r="D539" s="22"/>
      <c r="F539" s="17"/>
    </row>
    <row r="540" spans="2:6" s="12" customFormat="1" x14ac:dyDescent="0.2">
      <c r="B540" s="23"/>
      <c r="C540" s="22"/>
      <c r="D540" s="22"/>
      <c r="F540" s="17"/>
    </row>
    <row r="541" spans="2:6" s="12" customFormat="1" x14ac:dyDescent="0.2">
      <c r="B541" s="23"/>
      <c r="C541" s="22"/>
      <c r="D541" s="22"/>
      <c r="F541" s="17"/>
    </row>
    <row r="542" spans="2:6" s="12" customFormat="1" x14ac:dyDescent="0.2">
      <c r="B542" s="23"/>
      <c r="C542" s="22"/>
      <c r="D542" s="22"/>
      <c r="F542" s="17"/>
    </row>
    <row r="543" spans="2:6" s="12" customFormat="1" x14ac:dyDescent="0.2">
      <c r="B543" s="23"/>
      <c r="C543" s="22"/>
      <c r="D543" s="22"/>
      <c r="F543" s="17"/>
    </row>
    <row r="544" spans="2:6" s="12" customFormat="1" x14ac:dyDescent="0.2">
      <c r="B544" s="23"/>
      <c r="C544" s="22"/>
      <c r="D544" s="22"/>
      <c r="F544" s="17"/>
    </row>
    <row r="545" spans="2:6" s="12" customFormat="1" x14ac:dyDescent="0.2">
      <c r="B545" s="23"/>
      <c r="C545" s="22"/>
      <c r="D545" s="22"/>
      <c r="F545" s="17"/>
    </row>
    <row r="546" spans="2:6" s="12" customFormat="1" x14ac:dyDescent="0.2">
      <c r="B546" s="23"/>
      <c r="C546" s="22"/>
      <c r="D546" s="22"/>
      <c r="F546" s="17"/>
    </row>
    <row r="547" spans="2:6" s="12" customFormat="1" x14ac:dyDescent="0.2">
      <c r="B547" s="23"/>
      <c r="C547" s="22"/>
      <c r="D547" s="22"/>
      <c r="F547" s="17"/>
    </row>
    <row r="548" spans="2:6" s="12" customFormat="1" x14ac:dyDescent="0.2">
      <c r="B548" s="23"/>
      <c r="C548" s="22"/>
      <c r="D548" s="22"/>
      <c r="F548" s="17"/>
    </row>
    <row r="549" spans="2:6" s="12" customFormat="1" x14ac:dyDescent="0.2">
      <c r="B549" s="23"/>
      <c r="C549" s="22"/>
      <c r="D549" s="22"/>
      <c r="F549" s="17"/>
    </row>
    <row r="550" spans="2:6" s="12" customFormat="1" x14ac:dyDescent="0.2">
      <c r="B550" s="23"/>
      <c r="C550" s="22"/>
      <c r="D550" s="22"/>
      <c r="F550" s="17"/>
    </row>
    <row r="551" spans="2:6" s="12" customFormat="1" x14ac:dyDescent="0.2">
      <c r="B551" s="23"/>
      <c r="C551" s="22"/>
      <c r="D551" s="22"/>
      <c r="F551" s="17"/>
    </row>
    <row r="552" spans="2:6" s="12" customFormat="1" x14ac:dyDescent="0.2">
      <c r="B552" s="23"/>
      <c r="C552" s="22"/>
      <c r="D552" s="22"/>
      <c r="F552" s="17"/>
    </row>
    <row r="553" spans="2:6" s="12" customFormat="1" x14ac:dyDescent="0.2">
      <c r="B553" s="23"/>
      <c r="C553" s="22"/>
      <c r="D553" s="22"/>
      <c r="F553" s="17"/>
    </row>
    <row r="554" spans="2:6" s="12" customFormat="1" x14ac:dyDescent="0.2">
      <c r="B554" s="23"/>
      <c r="C554" s="22"/>
      <c r="D554" s="22"/>
      <c r="F554" s="17"/>
    </row>
    <row r="555" spans="2:6" s="12" customFormat="1" x14ac:dyDescent="0.2">
      <c r="B555" s="23"/>
      <c r="C555" s="22"/>
      <c r="D555" s="22"/>
      <c r="F555" s="17"/>
    </row>
    <row r="556" spans="2:6" s="12" customFormat="1" x14ac:dyDescent="0.2">
      <c r="B556" s="23"/>
      <c r="C556" s="22"/>
      <c r="D556" s="22"/>
      <c r="F556" s="17"/>
    </row>
    <row r="557" spans="2:6" s="12" customFormat="1" x14ac:dyDescent="0.2">
      <c r="B557" s="23"/>
      <c r="C557" s="22"/>
      <c r="D557" s="22"/>
      <c r="F557" s="17"/>
    </row>
    <row r="558" spans="2:6" s="12" customFormat="1" x14ac:dyDescent="0.2">
      <c r="B558" s="23"/>
      <c r="C558" s="22"/>
      <c r="D558" s="22"/>
      <c r="F558" s="17"/>
    </row>
    <row r="559" spans="2:6" s="12" customFormat="1" x14ac:dyDescent="0.2">
      <c r="B559" s="23"/>
      <c r="C559" s="22"/>
      <c r="D559" s="22"/>
      <c r="F559" s="17"/>
    </row>
    <row r="560" spans="2:6" s="12" customFormat="1" x14ac:dyDescent="0.2">
      <c r="B560" s="23"/>
      <c r="C560" s="22"/>
      <c r="D560" s="22"/>
      <c r="F560" s="17"/>
    </row>
    <row r="561" spans="2:6" s="12" customFormat="1" x14ac:dyDescent="0.2">
      <c r="B561" s="23"/>
      <c r="C561" s="22"/>
      <c r="D561" s="22"/>
      <c r="F561" s="17"/>
    </row>
    <row r="562" spans="2:6" s="12" customFormat="1" x14ac:dyDescent="0.2">
      <c r="B562" s="23"/>
      <c r="C562" s="22"/>
      <c r="D562" s="22"/>
      <c r="F562" s="17"/>
    </row>
    <row r="563" spans="2:6" s="12" customFormat="1" x14ac:dyDescent="0.2">
      <c r="B563" s="23"/>
      <c r="C563" s="22"/>
      <c r="D563" s="22"/>
      <c r="F563" s="17"/>
    </row>
    <row r="564" spans="2:6" s="12" customFormat="1" x14ac:dyDescent="0.2">
      <c r="B564" s="23"/>
      <c r="C564" s="22"/>
      <c r="D564" s="22"/>
      <c r="F564" s="17"/>
    </row>
    <row r="565" spans="2:6" s="12" customFormat="1" x14ac:dyDescent="0.2">
      <c r="B565" s="23"/>
      <c r="C565" s="22"/>
      <c r="D565" s="22"/>
      <c r="F565" s="17"/>
    </row>
    <row r="566" spans="2:6" s="12" customFormat="1" x14ac:dyDescent="0.2">
      <c r="B566" s="23"/>
      <c r="C566" s="22"/>
      <c r="D566" s="22"/>
      <c r="F566" s="17"/>
    </row>
    <row r="567" spans="2:6" s="12" customFormat="1" x14ac:dyDescent="0.2">
      <c r="B567" s="23"/>
      <c r="C567" s="22"/>
      <c r="D567" s="22"/>
      <c r="F567" s="17"/>
    </row>
    <row r="568" spans="2:6" s="12" customFormat="1" x14ac:dyDescent="0.2">
      <c r="B568" s="23"/>
      <c r="C568" s="22"/>
      <c r="D568" s="22"/>
      <c r="F568" s="17"/>
    </row>
    <row r="569" spans="2:6" s="12" customFormat="1" x14ac:dyDescent="0.2">
      <c r="B569" s="23"/>
      <c r="C569" s="22"/>
      <c r="D569" s="22"/>
      <c r="F569" s="17"/>
    </row>
    <row r="570" spans="2:6" s="12" customFormat="1" x14ac:dyDescent="0.2">
      <c r="B570" s="23"/>
      <c r="C570" s="22"/>
      <c r="D570" s="22"/>
      <c r="F570" s="17"/>
    </row>
    <row r="571" spans="2:6" s="12" customFormat="1" x14ac:dyDescent="0.2">
      <c r="B571" s="23"/>
      <c r="C571" s="22"/>
      <c r="D571" s="22"/>
      <c r="F571" s="17"/>
    </row>
    <row r="572" spans="2:6" s="12" customFormat="1" x14ac:dyDescent="0.2">
      <c r="B572" s="23"/>
      <c r="C572" s="22"/>
      <c r="D572" s="22"/>
      <c r="F572" s="17"/>
    </row>
    <row r="573" spans="2:6" s="12" customFormat="1" x14ac:dyDescent="0.2">
      <c r="B573" s="23"/>
      <c r="C573" s="22"/>
      <c r="D573" s="22"/>
      <c r="F573" s="17"/>
    </row>
    <row r="574" spans="2:6" s="12" customFormat="1" x14ac:dyDescent="0.2">
      <c r="B574" s="23"/>
      <c r="C574" s="22"/>
      <c r="D574" s="22"/>
      <c r="F574" s="17"/>
    </row>
    <row r="575" spans="2:6" s="12" customFormat="1" x14ac:dyDescent="0.2">
      <c r="B575" s="23"/>
      <c r="C575" s="22"/>
      <c r="D575" s="22"/>
      <c r="F575" s="17"/>
    </row>
    <row r="576" spans="2:6" s="12" customFormat="1" x14ac:dyDescent="0.2">
      <c r="B576" s="23"/>
      <c r="C576" s="22"/>
      <c r="D576" s="22"/>
      <c r="F576" s="17"/>
    </row>
    <row r="577" spans="2:6" s="12" customFormat="1" x14ac:dyDescent="0.2">
      <c r="B577" s="23"/>
      <c r="C577" s="22"/>
      <c r="D577" s="22"/>
      <c r="F577" s="17"/>
    </row>
    <row r="578" spans="2:6" s="12" customFormat="1" x14ac:dyDescent="0.2">
      <c r="B578" s="23"/>
      <c r="C578" s="22"/>
      <c r="D578" s="22"/>
      <c r="F578" s="17"/>
    </row>
    <row r="579" spans="2:6" s="12" customFormat="1" x14ac:dyDescent="0.2">
      <c r="B579" s="23"/>
      <c r="C579" s="22"/>
      <c r="D579" s="22"/>
      <c r="F579" s="17"/>
    </row>
    <row r="580" spans="2:6" s="12" customFormat="1" x14ac:dyDescent="0.2">
      <c r="B580" s="23"/>
      <c r="C580" s="22"/>
      <c r="D580" s="22"/>
      <c r="F580" s="17"/>
    </row>
    <row r="581" spans="2:6" s="12" customFormat="1" x14ac:dyDescent="0.2">
      <c r="B581" s="23"/>
      <c r="C581" s="22"/>
      <c r="D581" s="22"/>
      <c r="F581" s="17"/>
    </row>
    <row r="582" spans="2:6" s="12" customFormat="1" x14ac:dyDescent="0.2">
      <c r="B582" s="23"/>
      <c r="C582" s="22"/>
      <c r="D582" s="22"/>
      <c r="F582" s="17"/>
    </row>
    <row r="583" spans="2:6" s="12" customFormat="1" x14ac:dyDescent="0.2">
      <c r="B583" s="23"/>
      <c r="C583" s="22"/>
      <c r="D583" s="22"/>
      <c r="F583" s="17"/>
    </row>
    <row r="584" spans="2:6" s="12" customFormat="1" x14ac:dyDescent="0.2">
      <c r="B584" s="23"/>
      <c r="C584" s="22"/>
      <c r="D584" s="22"/>
      <c r="F584" s="17"/>
    </row>
    <row r="585" spans="2:6" s="12" customFormat="1" x14ac:dyDescent="0.2">
      <c r="B585" s="23"/>
      <c r="C585" s="22"/>
      <c r="D585" s="22"/>
      <c r="F585" s="17"/>
    </row>
    <row r="586" spans="2:6" s="12" customFormat="1" x14ac:dyDescent="0.2">
      <c r="B586" s="23"/>
      <c r="C586" s="22"/>
      <c r="D586" s="22"/>
      <c r="F586" s="17"/>
    </row>
    <row r="587" spans="2:6" s="12" customFormat="1" x14ac:dyDescent="0.2">
      <c r="B587" s="23"/>
      <c r="C587" s="22"/>
      <c r="D587" s="22"/>
      <c r="F587" s="17"/>
    </row>
    <row r="588" spans="2:6" s="12" customFormat="1" x14ac:dyDescent="0.2">
      <c r="B588" s="23"/>
      <c r="C588" s="22"/>
      <c r="D588" s="22"/>
      <c r="F588" s="17"/>
    </row>
    <row r="589" spans="2:6" s="12" customFormat="1" x14ac:dyDescent="0.2">
      <c r="B589" s="23"/>
      <c r="C589" s="22"/>
      <c r="D589" s="22"/>
      <c r="F589" s="17"/>
    </row>
    <row r="590" spans="2:6" s="12" customFormat="1" x14ac:dyDescent="0.2">
      <c r="B590" s="23"/>
      <c r="C590" s="22"/>
      <c r="D590" s="22"/>
      <c r="F590" s="17"/>
    </row>
    <row r="591" spans="2:6" s="12" customFormat="1" x14ac:dyDescent="0.2">
      <c r="B591" s="23"/>
      <c r="C591" s="22"/>
      <c r="D591" s="22"/>
      <c r="F591" s="17"/>
    </row>
    <row r="592" spans="2:6" s="12" customFormat="1" x14ac:dyDescent="0.2">
      <c r="B592" s="23"/>
      <c r="C592" s="22"/>
      <c r="D592" s="22"/>
      <c r="F592" s="17"/>
    </row>
    <row r="593" spans="2:6" s="12" customFormat="1" x14ac:dyDescent="0.2">
      <c r="B593" s="23"/>
      <c r="C593" s="22"/>
      <c r="D593" s="22"/>
      <c r="F593" s="17"/>
    </row>
    <row r="594" spans="2:6" s="12" customFormat="1" x14ac:dyDescent="0.2">
      <c r="B594" s="23"/>
      <c r="C594" s="22"/>
      <c r="D594" s="22"/>
      <c r="F594" s="17"/>
    </row>
    <row r="595" spans="2:6" s="12" customFormat="1" x14ac:dyDescent="0.2">
      <c r="B595" s="23"/>
      <c r="C595" s="22"/>
      <c r="D595" s="22"/>
      <c r="F595" s="17"/>
    </row>
    <row r="596" spans="2:6" s="12" customFormat="1" x14ac:dyDescent="0.2">
      <c r="B596" s="23"/>
      <c r="C596" s="22"/>
      <c r="D596" s="22"/>
      <c r="F596" s="17"/>
    </row>
    <row r="597" spans="2:6" s="12" customFormat="1" x14ac:dyDescent="0.2">
      <c r="B597" s="23"/>
      <c r="C597" s="22"/>
      <c r="D597" s="22"/>
      <c r="F597" s="17"/>
    </row>
    <row r="598" spans="2:6" s="12" customFormat="1" x14ac:dyDescent="0.2">
      <c r="B598" s="23"/>
      <c r="C598" s="22"/>
      <c r="D598" s="22"/>
      <c r="F598" s="17"/>
    </row>
    <row r="599" spans="2:6" s="12" customFormat="1" x14ac:dyDescent="0.2">
      <c r="B599" s="23"/>
      <c r="C599" s="22"/>
      <c r="D599" s="22"/>
      <c r="F599" s="17"/>
    </row>
    <row r="600" spans="2:6" s="12" customFormat="1" x14ac:dyDescent="0.2">
      <c r="B600" s="23"/>
      <c r="C600" s="22"/>
      <c r="D600" s="22"/>
      <c r="F600" s="17"/>
    </row>
    <row r="601" spans="2:6" s="12" customFormat="1" x14ac:dyDescent="0.2">
      <c r="B601" s="23"/>
      <c r="C601" s="22"/>
      <c r="D601" s="22"/>
      <c r="F601" s="17"/>
    </row>
    <row r="602" spans="2:6" s="12" customFormat="1" x14ac:dyDescent="0.2">
      <c r="B602" s="23"/>
      <c r="C602" s="22"/>
      <c r="D602" s="22"/>
      <c r="F602" s="17"/>
    </row>
    <row r="603" spans="2:6" s="12" customFormat="1" x14ac:dyDescent="0.2">
      <c r="B603" s="23"/>
      <c r="C603" s="22"/>
      <c r="D603" s="22"/>
      <c r="F603" s="17"/>
    </row>
    <row r="604" spans="2:6" s="12" customFormat="1" x14ac:dyDescent="0.2">
      <c r="B604" s="23"/>
      <c r="C604" s="22"/>
      <c r="D604" s="22"/>
      <c r="F604" s="17"/>
    </row>
    <row r="605" spans="2:6" s="12" customFormat="1" x14ac:dyDescent="0.2">
      <c r="B605" s="23"/>
      <c r="C605" s="22"/>
      <c r="D605" s="22"/>
      <c r="F605" s="17"/>
    </row>
    <row r="606" spans="2:6" s="12" customFormat="1" x14ac:dyDescent="0.2">
      <c r="B606" s="23"/>
      <c r="C606" s="22"/>
      <c r="D606" s="22"/>
      <c r="F606" s="17"/>
    </row>
    <row r="607" spans="2:6" s="12" customFormat="1" x14ac:dyDescent="0.2">
      <c r="B607" s="23"/>
      <c r="C607" s="22"/>
      <c r="D607" s="22"/>
      <c r="F607" s="17"/>
    </row>
    <row r="608" spans="2:6" s="12" customFormat="1" x14ac:dyDescent="0.2">
      <c r="B608" s="23"/>
      <c r="C608" s="22"/>
      <c r="D608" s="22"/>
      <c r="F608" s="17"/>
    </row>
    <row r="609" spans="2:6" s="12" customFormat="1" x14ac:dyDescent="0.2">
      <c r="B609" s="23"/>
      <c r="C609" s="22"/>
      <c r="D609" s="22"/>
      <c r="F609" s="17"/>
    </row>
    <row r="610" spans="2:6" s="12" customFormat="1" x14ac:dyDescent="0.2">
      <c r="B610" s="23"/>
      <c r="C610" s="22"/>
      <c r="D610" s="22"/>
      <c r="F610" s="17"/>
    </row>
    <row r="611" spans="2:6" s="12" customFormat="1" x14ac:dyDescent="0.2">
      <c r="B611" s="23"/>
      <c r="C611" s="22"/>
      <c r="D611" s="22"/>
      <c r="F611" s="17"/>
    </row>
    <row r="612" spans="2:6" s="12" customFormat="1" x14ac:dyDescent="0.2">
      <c r="B612" s="23"/>
      <c r="C612" s="22"/>
      <c r="D612" s="22"/>
      <c r="F612" s="17"/>
    </row>
    <row r="613" spans="2:6" s="12" customFormat="1" x14ac:dyDescent="0.2">
      <c r="B613" s="23"/>
      <c r="C613" s="22"/>
      <c r="D613" s="22"/>
      <c r="F613" s="17"/>
    </row>
    <row r="614" spans="2:6" s="12" customFormat="1" x14ac:dyDescent="0.2">
      <c r="B614" s="23"/>
      <c r="C614" s="22"/>
      <c r="D614" s="22"/>
      <c r="F614" s="17"/>
    </row>
    <row r="615" spans="2:6" s="12" customFormat="1" x14ac:dyDescent="0.2">
      <c r="B615" s="23"/>
      <c r="C615" s="22"/>
      <c r="D615" s="22"/>
      <c r="F615" s="17"/>
    </row>
    <row r="616" spans="2:6" s="12" customFormat="1" x14ac:dyDescent="0.2">
      <c r="B616" s="23"/>
      <c r="C616" s="22"/>
      <c r="D616" s="22"/>
      <c r="F616" s="17"/>
    </row>
    <row r="617" spans="2:6" s="12" customFormat="1" x14ac:dyDescent="0.2">
      <c r="B617" s="23"/>
      <c r="C617" s="22"/>
      <c r="D617" s="22"/>
      <c r="F617" s="17"/>
    </row>
    <row r="618" spans="2:6" s="12" customFormat="1" x14ac:dyDescent="0.2">
      <c r="B618" s="23"/>
      <c r="C618" s="22"/>
      <c r="D618" s="22"/>
      <c r="F618" s="17"/>
    </row>
    <row r="619" spans="2:6" s="12" customFormat="1" x14ac:dyDescent="0.2">
      <c r="B619" s="23"/>
      <c r="C619" s="22"/>
      <c r="D619" s="22"/>
      <c r="F619" s="17"/>
    </row>
    <row r="620" spans="2:6" s="12" customFormat="1" x14ac:dyDescent="0.2">
      <c r="B620" s="23"/>
      <c r="C620" s="22"/>
      <c r="D620" s="22"/>
      <c r="F620" s="17"/>
    </row>
    <row r="621" spans="2:6" s="12" customFormat="1" x14ac:dyDescent="0.2">
      <c r="B621" s="23"/>
      <c r="C621" s="22"/>
      <c r="D621" s="22"/>
      <c r="F621" s="17"/>
    </row>
    <row r="622" spans="2:6" s="12" customFormat="1" x14ac:dyDescent="0.2">
      <c r="B622" s="23"/>
      <c r="C622" s="22"/>
      <c r="D622" s="22"/>
      <c r="F622" s="17"/>
    </row>
    <row r="623" spans="2:6" s="12" customFormat="1" x14ac:dyDescent="0.2">
      <c r="B623" s="23"/>
      <c r="C623" s="22"/>
      <c r="D623" s="22"/>
      <c r="F623" s="17"/>
    </row>
    <row r="624" spans="2:6" s="12" customFormat="1" x14ac:dyDescent="0.2">
      <c r="B624" s="23"/>
      <c r="C624" s="22"/>
      <c r="D624" s="22"/>
      <c r="F624" s="17"/>
    </row>
    <row r="625" spans="2:6" s="12" customFormat="1" x14ac:dyDescent="0.2">
      <c r="B625" s="23"/>
      <c r="C625" s="22"/>
      <c r="D625" s="22"/>
      <c r="F625" s="17"/>
    </row>
    <row r="626" spans="2:6" s="12" customFormat="1" x14ac:dyDescent="0.2">
      <c r="B626" s="23"/>
      <c r="C626" s="22"/>
      <c r="D626" s="22"/>
      <c r="F626" s="17"/>
    </row>
    <row r="627" spans="2:6" s="12" customFormat="1" x14ac:dyDescent="0.2">
      <c r="B627" s="23"/>
      <c r="C627" s="22"/>
      <c r="D627" s="22"/>
      <c r="F627" s="17"/>
    </row>
    <row r="628" spans="2:6" s="12" customFormat="1" x14ac:dyDescent="0.2">
      <c r="B628" s="23"/>
      <c r="C628" s="22"/>
      <c r="D628" s="22"/>
      <c r="F628" s="17"/>
    </row>
    <row r="629" spans="2:6" s="12" customFormat="1" x14ac:dyDescent="0.2">
      <c r="B629" s="23"/>
      <c r="C629" s="22"/>
      <c r="D629" s="22"/>
      <c r="F629" s="17"/>
    </row>
    <row r="630" spans="2:6" s="12" customFormat="1" x14ac:dyDescent="0.2">
      <c r="B630" s="23"/>
      <c r="C630" s="22"/>
      <c r="D630" s="22"/>
      <c r="F630" s="17"/>
    </row>
    <row r="631" spans="2:6" s="12" customFormat="1" x14ac:dyDescent="0.2">
      <c r="B631" s="23"/>
      <c r="C631" s="22"/>
      <c r="D631" s="22"/>
      <c r="F631" s="17"/>
    </row>
    <row r="632" spans="2:6" s="12" customFormat="1" x14ac:dyDescent="0.2">
      <c r="B632" s="23"/>
      <c r="C632" s="22"/>
      <c r="D632" s="22"/>
      <c r="F632" s="17"/>
    </row>
    <row r="633" spans="2:6" s="12" customFormat="1" x14ac:dyDescent="0.2">
      <c r="B633" s="23"/>
      <c r="C633" s="22"/>
      <c r="D633" s="22"/>
      <c r="F633" s="17"/>
    </row>
    <row r="634" spans="2:6" s="12" customFormat="1" x14ac:dyDescent="0.2">
      <c r="B634" s="23"/>
      <c r="C634" s="22"/>
      <c r="D634" s="22"/>
      <c r="F634" s="17"/>
    </row>
    <row r="635" spans="2:6" s="12" customFormat="1" x14ac:dyDescent="0.2">
      <c r="B635" s="23"/>
      <c r="C635" s="22"/>
      <c r="D635" s="22"/>
      <c r="F635" s="17"/>
    </row>
    <row r="636" spans="2:6" s="12" customFormat="1" x14ac:dyDescent="0.2">
      <c r="B636" s="23"/>
      <c r="C636" s="22"/>
      <c r="D636" s="22"/>
      <c r="F636" s="17"/>
    </row>
    <row r="637" spans="2:6" s="12" customFormat="1" x14ac:dyDescent="0.2">
      <c r="B637" s="23"/>
      <c r="C637" s="22"/>
      <c r="D637" s="22"/>
      <c r="F637" s="17"/>
    </row>
    <row r="638" spans="2:6" s="12" customFormat="1" x14ac:dyDescent="0.2">
      <c r="B638" s="23"/>
      <c r="C638" s="22"/>
      <c r="D638" s="22"/>
      <c r="F638" s="17"/>
    </row>
    <row r="639" spans="2:6" s="12" customFormat="1" x14ac:dyDescent="0.2">
      <c r="B639" s="23"/>
      <c r="C639" s="22"/>
      <c r="D639" s="22"/>
      <c r="F639" s="17"/>
    </row>
    <row r="640" spans="2:6" s="12" customFormat="1" x14ac:dyDescent="0.2">
      <c r="B640" s="23"/>
      <c r="C640" s="22"/>
      <c r="D640" s="22"/>
      <c r="F640" s="17"/>
    </row>
    <row r="641" spans="2:6" s="12" customFormat="1" x14ac:dyDescent="0.2">
      <c r="B641" s="23"/>
      <c r="C641" s="22"/>
      <c r="D641" s="22"/>
      <c r="F641" s="17"/>
    </row>
    <row r="642" spans="2:6" s="12" customFormat="1" x14ac:dyDescent="0.2">
      <c r="B642" s="23"/>
      <c r="C642" s="22"/>
      <c r="D642" s="22"/>
      <c r="F642" s="17"/>
    </row>
    <row r="643" spans="2:6" s="12" customFormat="1" x14ac:dyDescent="0.2">
      <c r="B643" s="23"/>
      <c r="C643" s="22"/>
      <c r="D643" s="22"/>
      <c r="F643" s="17"/>
    </row>
    <row r="644" spans="2:6" s="12" customFormat="1" x14ac:dyDescent="0.2">
      <c r="B644" s="23"/>
      <c r="C644" s="22"/>
      <c r="D644" s="22"/>
      <c r="F644" s="17"/>
    </row>
    <row r="645" spans="2:6" s="12" customFormat="1" x14ac:dyDescent="0.2">
      <c r="B645" s="23"/>
      <c r="C645" s="22"/>
      <c r="D645" s="22"/>
      <c r="F645" s="17"/>
    </row>
    <row r="646" spans="2:6" s="12" customFormat="1" x14ac:dyDescent="0.2">
      <c r="B646" s="23"/>
      <c r="C646" s="22"/>
      <c r="D646" s="22"/>
      <c r="F646" s="17"/>
    </row>
    <row r="647" spans="2:6" s="12" customFormat="1" x14ac:dyDescent="0.2">
      <c r="B647" s="23"/>
      <c r="C647" s="22"/>
      <c r="D647" s="22"/>
      <c r="F647" s="17"/>
    </row>
    <row r="648" spans="2:6" s="12" customFormat="1" x14ac:dyDescent="0.2">
      <c r="B648" s="23"/>
      <c r="C648" s="22"/>
      <c r="D648" s="22"/>
      <c r="F648" s="17"/>
    </row>
    <row r="649" spans="2:6" s="12" customFormat="1" x14ac:dyDescent="0.2">
      <c r="B649" s="23"/>
      <c r="C649" s="22"/>
      <c r="D649" s="22"/>
      <c r="F649" s="17"/>
    </row>
    <row r="650" spans="2:6" s="12" customFormat="1" x14ac:dyDescent="0.2">
      <c r="B650" s="23"/>
      <c r="C650" s="22"/>
      <c r="D650" s="22"/>
      <c r="F650" s="17"/>
    </row>
    <row r="651" spans="2:6" s="12" customFormat="1" x14ac:dyDescent="0.2">
      <c r="B651" s="23"/>
      <c r="C651" s="22"/>
      <c r="D651" s="22"/>
      <c r="F651" s="17"/>
    </row>
    <row r="652" spans="2:6" s="12" customFormat="1" x14ac:dyDescent="0.2">
      <c r="B652" s="23"/>
      <c r="C652" s="22"/>
      <c r="D652" s="22"/>
      <c r="F652" s="17"/>
    </row>
    <row r="653" spans="2:6" s="12" customFormat="1" x14ac:dyDescent="0.2">
      <c r="B653" s="23"/>
      <c r="C653" s="22"/>
      <c r="D653" s="22"/>
      <c r="F653" s="17"/>
    </row>
    <row r="654" spans="2:6" s="12" customFormat="1" x14ac:dyDescent="0.2">
      <c r="B654" s="23"/>
      <c r="C654" s="22"/>
      <c r="D654" s="22"/>
      <c r="F654" s="17"/>
    </row>
    <row r="655" spans="2:6" s="12" customFormat="1" x14ac:dyDescent="0.2">
      <c r="B655" s="23"/>
      <c r="C655" s="22"/>
      <c r="D655" s="22"/>
      <c r="F655" s="17"/>
    </row>
    <row r="656" spans="2:6" s="12" customFormat="1" x14ac:dyDescent="0.2">
      <c r="B656" s="23"/>
      <c r="C656" s="22"/>
      <c r="D656" s="22"/>
      <c r="F656" s="17"/>
    </row>
    <row r="657" spans="2:6" s="12" customFormat="1" x14ac:dyDescent="0.2">
      <c r="B657" s="23"/>
      <c r="C657" s="22"/>
      <c r="D657" s="22"/>
      <c r="F657" s="17"/>
    </row>
    <row r="658" spans="2:6" s="12" customFormat="1" x14ac:dyDescent="0.2">
      <c r="B658" s="23"/>
      <c r="C658" s="22"/>
      <c r="D658" s="22"/>
      <c r="F658" s="17"/>
    </row>
    <row r="659" spans="2:6" s="12" customFormat="1" x14ac:dyDescent="0.2">
      <c r="B659" s="23"/>
      <c r="C659" s="22"/>
      <c r="D659" s="22"/>
      <c r="F659" s="17"/>
    </row>
    <row r="660" spans="2:6" s="12" customFormat="1" x14ac:dyDescent="0.2">
      <c r="B660" s="23"/>
      <c r="C660" s="22"/>
      <c r="D660" s="22"/>
      <c r="F660" s="17"/>
    </row>
    <row r="661" spans="2:6" s="12" customFormat="1" x14ac:dyDescent="0.2">
      <c r="B661" s="23"/>
      <c r="C661" s="22"/>
      <c r="D661" s="22"/>
      <c r="F661" s="17"/>
    </row>
    <row r="662" spans="2:6" s="12" customFormat="1" x14ac:dyDescent="0.2">
      <c r="B662" s="23"/>
      <c r="C662" s="22"/>
      <c r="D662" s="22"/>
      <c r="F662" s="17"/>
    </row>
    <row r="663" spans="2:6" s="12" customFormat="1" x14ac:dyDescent="0.2">
      <c r="B663" s="23"/>
      <c r="C663" s="22"/>
      <c r="D663" s="22"/>
      <c r="F663" s="17"/>
    </row>
    <row r="664" spans="2:6" s="12" customFormat="1" x14ac:dyDescent="0.2">
      <c r="B664" s="23"/>
      <c r="C664" s="22"/>
      <c r="D664" s="22"/>
      <c r="F664" s="17"/>
    </row>
    <row r="665" spans="2:6" s="12" customFormat="1" x14ac:dyDescent="0.2">
      <c r="B665" s="23"/>
      <c r="C665" s="22"/>
      <c r="D665" s="22"/>
      <c r="F665" s="17"/>
    </row>
    <row r="666" spans="2:6" s="12" customFormat="1" x14ac:dyDescent="0.2">
      <c r="B666" s="23"/>
      <c r="C666" s="22"/>
      <c r="D666" s="22"/>
      <c r="F666" s="17"/>
    </row>
    <row r="667" spans="2:6" s="12" customFormat="1" x14ac:dyDescent="0.2">
      <c r="B667" s="23"/>
      <c r="C667" s="22"/>
      <c r="D667" s="22"/>
      <c r="F667" s="17"/>
    </row>
    <row r="668" spans="2:6" s="12" customFormat="1" x14ac:dyDescent="0.2">
      <c r="B668" s="23"/>
      <c r="C668" s="22"/>
      <c r="D668" s="22"/>
      <c r="F668" s="17"/>
    </row>
    <row r="669" spans="2:6" s="12" customFormat="1" x14ac:dyDescent="0.2">
      <c r="B669" s="23"/>
      <c r="C669" s="22"/>
      <c r="D669" s="22"/>
      <c r="F669" s="17"/>
    </row>
    <row r="670" spans="2:6" s="12" customFormat="1" x14ac:dyDescent="0.2">
      <c r="B670" s="23"/>
      <c r="C670" s="22"/>
      <c r="D670" s="22"/>
      <c r="F670" s="17"/>
    </row>
    <row r="671" spans="2:6" s="12" customFormat="1" x14ac:dyDescent="0.2">
      <c r="B671" s="23"/>
      <c r="C671" s="22"/>
      <c r="D671" s="22"/>
      <c r="F671" s="17"/>
    </row>
    <row r="672" spans="2:6" s="12" customFormat="1" x14ac:dyDescent="0.2">
      <c r="B672" s="23"/>
      <c r="C672" s="22"/>
      <c r="D672" s="22"/>
      <c r="F672" s="17"/>
    </row>
    <row r="673" spans="2:6" s="12" customFormat="1" x14ac:dyDescent="0.2">
      <c r="B673" s="23"/>
      <c r="C673" s="22"/>
      <c r="D673" s="22"/>
      <c r="F673" s="17"/>
    </row>
    <row r="674" spans="2:6" s="12" customFormat="1" x14ac:dyDescent="0.2">
      <c r="B674" s="23"/>
      <c r="C674" s="22"/>
      <c r="D674" s="22"/>
      <c r="F674" s="17"/>
    </row>
    <row r="675" spans="2:6" s="12" customFormat="1" x14ac:dyDescent="0.2">
      <c r="B675" s="23"/>
      <c r="C675" s="22"/>
      <c r="D675" s="22"/>
      <c r="F675" s="17"/>
    </row>
    <row r="676" spans="2:6" s="12" customFormat="1" x14ac:dyDescent="0.2">
      <c r="B676" s="23"/>
      <c r="C676" s="22"/>
      <c r="D676" s="22"/>
      <c r="F676" s="17"/>
    </row>
    <row r="677" spans="2:6" s="12" customFormat="1" x14ac:dyDescent="0.2">
      <c r="B677" s="23"/>
      <c r="C677" s="22"/>
      <c r="D677" s="22"/>
      <c r="F677" s="17"/>
    </row>
    <row r="678" spans="2:6" s="12" customFormat="1" x14ac:dyDescent="0.2">
      <c r="B678" s="23"/>
      <c r="C678" s="22"/>
      <c r="D678" s="22"/>
      <c r="F678" s="17"/>
    </row>
    <row r="679" spans="2:6" s="12" customFormat="1" x14ac:dyDescent="0.2">
      <c r="B679" s="23"/>
      <c r="C679" s="22"/>
      <c r="D679" s="22"/>
      <c r="F679" s="17"/>
    </row>
    <row r="680" spans="2:6" s="12" customFormat="1" x14ac:dyDescent="0.2">
      <c r="B680" s="23"/>
      <c r="C680" s="22"/>
      <c r="D680" s="22"/>
      <c r="F680" s="17"/>
    </row>
    <row r="681" spans="2:6" s="12" customFormat="1" x14ac:dyDescent="0.2">
      <c r="B681" s="23"/>
      <c r="C681" s="22"/>
      <c r="D681" s="22"/>
      <c r="F681" s="17"/>
    </row>
    <row r="682" spans="2:6" s="12" customFormat="1" x14ac:dyDescent="0.2">
      <c r="B682" s="23"/>
      <c r="C682" s="22"/>
      <c r="D682" s="22"/>
      <c r="F682" s="17"/>
    </row>
    <row r="683" spans="2:6" s="12" customFormat="1" x14ac:dyDescent="0.2">
      <c r="B683" s="23"/>
      <c r="C683" s="22"/>
      <c r="D683" s="22"/>
      <c r="F683" s="17"/>
    </row>
    <row r="684" spans="2:6" s="12" customFormat="1" x14ac:dyDescent="0.2">
      <c r="B684" s="23"/>
      <c r="C684" s="22"/>
      <c r="D684" s="22"/>
      <c r="F684" s="17"/>
    </row>
    <row r="685" spans="2:6" s="12" customFormat="1" x14ac:dyDescent="0.2">
      <c r="B685" s="23"/>
      <c r="C685" s="22"/>
      <c r="D685" s="22"/>
      <c r="F685" s="17"/>
    </row>
    <row r="686" spans="2:6" s="12" customFormat="1" x14ac:dyDescent="0.2">
      <c r="B686" s="23"/>
      <c r="C686" s="22"/>
      <c r="D686" s="22"/>
      <c r="F686" s="17"/>
    </row>
    <row r="687" spans="2:6" s="12" customFormat="1" x14ac:dyDescent="0.2">
      <c r="B687" s="23"/>
      <c r="C687" s="22"/>
      <c r="D687" s="22"/>
      <c r="F687" s="17"/>
    </row>
    <row r="688" spans="2:6" s="12" customFormat="1" x14ac:dyDescent="0.2">
      <c r="B688" s="23"/>
      <c r="C688" s="22"/>
      <c r="D688" s="22"/>
      <c r="F688" s="17"/>
    </row>
    <row r="689" spans="2:6" s="12" customFormat="1" x14ac:dyDescent="0.2">
      <c r="B689" s="23"/>
      <c r="C689" s="22"/>
      <c r="D689" s="22"/>
      <c r="F689" s="17"/>
    </row>
    <row r="690" spans="2:6" s="12" customFormat="1" x14ac:dyDescent="0.2">
      <c r="B690" s="23"/>
      <c r="C690" s="22"/>
      <c r="D690" s="22"/>
      <c r="F690" s="17"/>
    </row>
    <row r="691" spans="2:6" s="12" customFormat="1" x14ac:dyDescent="0.2">
      <c r="B691" s="23"/>
      <c r="C691" s="22"/>
      <c r="D691" s="22"/>
      <c r="F691" s="17"/>
    </row>
    <row r="692" spans="2:6" s="12" customFormat="1" x14ac:dyDescent="0.2">
      <c r="B692" s="23"/>
      <c r="C692" s="22"/>
      <c r="D692" s="22"/>
      <c r="F692" s="17"/>
    </row>
    <row r="693" spans="2:6" s="12" customFormat="1" x14ac:dyDescent="0.2">
      <c r="B693" s="23"/>
      <c r="C693" s="22"/>
      <c r="D693" s="22"/>
      <c r="F693" s="17"/>
    </row>
    <row r="694" spans="2:6" s="12" customFormat="1" x14ac:dyDescent="0.2">
      <c r="B694" s="23"/>
      <c r="C694" s="22"/>
      <c r="D694" s="22"/>
      <c r="F694" s="17"/>
    </row>
    <row r="695" spans="2:6" s="12" customFormat="1" x14ac:dyDescent="0.2">
      <c r="B695" s="23"/>
      <c r="C695" s="22"/>
      <c r="D695" s="22"/>
      <c r="F695" s="17"/>
    </row>
    <row r="696" spans="2:6" s="12" customFormat="1" x14ac:dyDescent="0.2">
      <c r="B696" s="23"/>
      <c r="C696" s="22"/>
      <c r="D696" s="22"/>
      <c r="F696" s="17"/>
    </row>
    <row r="697" spans="2:6" s="12" customFormat="1" x14ac:dyDescent="0.2">
      <c r="B697" s="23"/>
      <c r="C697" s="22"/>
      <c r="D697" s="22"/>
      <c r="F697" s="17"/>
    </row>
    <row r="698" spans="2:6" s="12" customFormat="1" x14ac:dyDescent="0.2">
      <c r="B698" s="23"/>
      <c r="C698" s="22"/>
      <c r="D698" s="22"/>
      <c r="F698" s="17"/>
    </row>
    <row r="699" spans="2:6" s="12" customFormat="1" x14ac:dyDescent="0.2">
      <c r="B699" s="23"/>
      <c r="C699" s="22"/>
      <c r="D699" s="22"/>
      <c r="F699" s="17"/>
    </row>
    <row r="700" spans="2:6" s="12" customFormat="1" x14ac:dyDescent="0.2">
      <c r="B700" s="23"/>
      <c r="C700" s="22"/>
      <c r="D700" s="22"/>
      <c r="F700" s="17"/>
    </row>
    <row r="701" spans="2:6" s="12" customFormat="1" x14ac:dyDescent="0.2">
      <c r="B701" s="23"/>
      <c r="C701" s="22"/>
      <c r="D701" s="22"/>
      <c r="F701" s="17"/>
    </row>
    <row r="702" spans="2:6" s="12" customFormat="1" x14ac:dyDescent="0.2">
      <c r="B702" s="23"/>
      <c r="C702" s="22"/>
      <c r="D702" s="22"/>
      <c r="F702" s="17"/>
    </row>
    <row r="703" spans="2:6" s="12" customFormat="1" x14ac:dyDescent="0.2">
      <c r="B703" s="23"/>
      <c r="C703" s="22"/>
      <c r="D703" s="22"/>
      <c r="F703" s="17"/>
    </row>
    <row r="704" spans="2:6" s="12" customFormat="1" x14ac:dyDescent="0.2">
      <c r="B704" s="23"/>
      <c r="C704" s="22"/>
      <c r="D704" s="22"/>
      <c r="F704" s="17"/>
    </row>
    <row r="705" spans="2:6" s="12" customFormat="1" x14ac:dyDescent="0.2">
      <c r="B705" s="23"/>
      <c r="C705" s="22"/>
      <c r="D705" s="22"/>
      <c r="F705" s="17"/>
    </row>
    <row r="706" spans="2:6" s="12" customFormat="1" x14ac:dyDescent="0.2">
      <c r="B706" s="23"/>
      <c r="C706" s="22"/>
      <c r="D706" s="22"/>
      <c r="F706" s="17"/>
    </row>
    <row r="707" spans="2:6" s="12" customFormat="1" x14ac:dyDescent="0.2">
      <c r="B707" s="23"/>
      <c r="C707" s="22"/>
      <c r="D707" s="22"/>
      <c r="F707" s="17"/>
    </row>
    <row r="708" spans="2:6" s="12" customFormat="1" x14ac:dyDescent="0.2">
      <c r="B708" s="23"/>
      <c r="C708" s="22"/>
      <c r="D708" s="22"/>
      <c r="F708" s="17"/>
    </row>
    <row r="709" spans="2:6" s="12" customFormat="1" x14ac:dyDescent="0.2">
      <c r="B709" s="23"/>
      <c r="C709" s="22"/>
      <c r="D709" s="22"/>
      <c r="F709" s="17"/>
    </row>
    <row r="710" spans="2:6" s="12" customFormat="1" x14ac:dyDescent="0.2">
      <c r="B710" s="23"/>
      <c r="C710" s="22"/>
      <c r="D710" s="22"/>
      <c r="F710" s="17"/>
    </row>
    <row r="711" spans="2:6" s="12" customFormat="1" x14ac:dyDescent="0.2">
      <c r="B711" s="23"/>
      <c r="C711" s="22"/>
      <c r="D711" s="22"/>
      <c r="F711" s="17"/>
    </row>
    <row r="712" spans="2:6" s="12" customFormat="1" x14ac:dyDescent="0.2">
      <c r="B712" s="23"/>
      <c r="C712" s="22"/>
      <c r="D712" s="22"/>
      <c r="F712" s="17"/>
    </row>
    <row r="713" spans="2:6" s="12" customFormat="1" x14ac:dyDescent="0.2">
      <c r="B713" s="23"/>
      <c r="C713" s="22"/>
      <c r="D713" s="22"/>
      <c r="F713" s="17"/>
    </row>
    <row r="714" spans="2:6" s="12" customFormat="1" x14ac:dyDescent="0.2">
      <c r="B714" s="23"/>
      <c r="C714" s="22"/>
      <c r="D714" s="22"/>
      <c r="F714" s="17"/>
    </row>
    <row r="715" spans="2:6" s="12" customFormat="1" x14ac:dyDescent="0.2">
      <c r="B715" s="23"/>
      <c r="C715" s="22"/>
      <c r="D715" s="22"/>
      <c r="F715" s="17"/>
    </row>
    <row r="716" spans="2:6" s="12" customFormat="1" x14ac:dyDescent="0.2">
      <c r="B716" s="23"/>
      <c r="C716" s="22"/>
      <c r="D716" s="22"/>
      <c r="F716" s="17"/>
    </row>
    <row r="717" spans="2:6" s="12" customFormat="1" x14ac:dyDescent="0.2">
      <c r="B717" s="23"/>
      <c r="C717" s="22"/>
      <c r="D717" s="22"/>
      <c r="F717" s="17"/>
    </row>
    <row r="718" spans="2:6" s="12" customFormat="1" x14ac:dyDescent="0.2">
      <c r="B718" s="23"/>
      <c r="C718" s="22"/>
      <c r="D718" s="22"/>
      <c r="F718" s="17"/>
    </row>
    <row r="719" spans="2:6" s="12" customFormat="1" x14ac:dyDescent="0.2">
      <c r="B719" s="23"/>
      <c r="C719" s="22"/>
      <c r="D719" s="22"/>
      <c r="F719" s="17"/>
    </row>
    <row r="720" spans="2:6" s="12" customFormat="1" x14ac:dyDescent="0.2">
      <c r="B720" s="23"/>
      <c r="C720" s="22"/>
      <c r="D720" s="22"/>
      <c r="F720" s="17"/>
    </row>
    <row r="721" spans="2:6" s="12" customFormat="1" x14ac:dyDescent="0.2">
      <c r="B721" s="23"/>
      <c r="C721" s="22"/>
      <c r="D721" s="22"/>
      <c r="F721" s="17"/>
    </row>
    <row r="722" spans="2:6" s="12" customFormat="1" x14ac:dyDescent="0.2">
      <c r="B722" s="23"/>
      <c r="C722" s="22"/>
      <c r="D722" s="22"/>
      <c r="F722" s="17"/>
    </row>
    <row r="723" spans="2:6" s="12" customFormat="1" x14ac:dyDescent="0.2">
      <c r="B723" s="23"/>
      <c r="C723" s="22"/>
      <c r="D723" s="22"/>
      <c r="F723" s="17"/>
    </row>
    <row r="724" spans="2:6" s="12" customFormat="1" x14ac:dyDescent="0.2">
      <c r="B724" s="23"/>
      <c r="C724" s="22"/>
      <c r="D724" s="22"/>
      <c r="F724" s="17"/>
    </row>
    <row r="725" spans="2:6" s="12" customFormat="1" x14ac:dyDescent="0.2">
      <c r="B725" s="23"/>
      <c r="C725" s="22"/>
      <c r="D725" s="22"/>
      <c r="F725" s="17"/>
    </row>
    <row r="726" spans="2:6" s="12" customFormat="1" x14ac:dyDescent="0.2">
      <c r="B726" s="23"/>
      <c r="C726" s="22"/>
      <c r="D726" s="22"/>
      <c r="F726" s="17"/>
    </row>
    <row r="727" spans="2:6" s="12" customFormat="1" x14ac:dyDescent="0.2">
      <c r="B727" s="23"/>
      <c r="C727" s="22"/>
      <c r="D727" s="22"/>
      <c r="F727" s="17"/>
    </row>
    <row r="728" spans="2:6" s="12" customFormat="1" x14ac:dyDescent="0.2">
      <c r="B728" s="23"/>
      <c r="C728" s="22"/>
      <c r="D728" s="22"/>
      <c r="F728" s="17"/>
    </row>
    <row r="729" spans="2:6" s="12" customFormat="1" x14ac:dyDescent="0.2">
      <c r="B729" s="23"/>
      <c r="C729" s="22"/>
      <c r="D729" s="22"/>
      <c r="F729" s="17"/>
    </row>
    <row r="730" spans="2:6" s="12" customFormat="1" x14ac:dyDescent="0.2">
      <c r="B730" s="23"/>
      <c r="C730" s="22"/>
      <c r="D730" s="22"/>
      <c r="F730" s="17"/>
    </row>
    <row r="731" spans="2:6" s="12" customFormat="1" x14ac:dyDescent="0.2">
      <c r="B731" s="23"/>
      <c r="C731" s="22"/>
      <c r="D731" s="22"/>
      <c r="F731" s="17"/>
    </row>
    <row r="732" spans="2:6" s="12" customFormat="1" x14ac:dyDescent="0.2">
      <c r="B732" s="23"/>
      <c r="C732" s="22"/>
      <c r="D732" s="22"/>
      <c r="F732" s="17"/>
    </row>
    <row r="733" spans="2:6" s="12" customFormat="1" x14ac:dyDescent="0.2">
      <c r="B733" s="23"/>
      <c r="C733" s="22"/>
      <c r="D733" s="22"/>
      <c r="F733" s="17"/>
    </row>
    <row r="734" spans="2:6" s="12" customFormat="1" x14ac:dyDescent="0.2">
      <c r="B734" s="23"/>
      <c r="C734" s="22"/>
      <c r="D734" s="22"/>
      <c r="F734" s="17"/>
    </row>
    <row r="735" spans="2:6" s="12" customFormat="1" x14ac:dyDescent="0.2">
      <c r="B735" s="23"/>
      <c r="C735" s="22"/>
      <c r="D735" s="22"/>
      <c r="F735" s="17"/>
    </row>
    <row r="736" spans="2:6" s="12" customFormat="1" x14ac:dyDescent="0.2">
      <c r="B736" s="23"/>
      <c r="C736" s="22"/>
      <c r="D736" s="22"/>
      <c r="F736" s="17"/>
    </row>
    <row r="737" spans="2:6" s="12" customFormat="1" x14ac:dyDescent="0.2">
      <c r="B737" s="23"/>
      <c r="C737" s="22"/>
      <c r="D737" s="22"/>
      <c r="F737" s="17"/>
    </row>
    <row r="738" spans="2:6" s="12" customFormat="1" x14ac:dyDescent="0.2">
      <c r="B738" s="23"/>
      <c r="C738" s="22"/>
      <c r="D738" s="22"/>
      <c r="F738" s="17"/>
    </row>
    <row r="739" spans="2:6" s="12" customFormat="1" x14ac:dyDescent="0.2">
      <c r="B739" s="23"/>
      <c r="C739" s="22"/>
      <c r="D739" s="22"/>
      <c r="F739" s="17"/>
    </row>
    <row r="740" spans="2:6" s="12" customFormat="1" x14ac:dyDescent="0.2">
      <c r="B740" s="23"/>
      <c r="C740" s="22"/>
      <c r="D740" s="22"/>
      <c r="F740" s="17"/>
    </row>
    <row r="741" spans="2:6" s="12" customFormat="1" x14ac:dyDescent="0.2">
      <c r="B741" s="23"/>
      <c r="C741" s="22"/>
      <c r="D741" s="22"/>
      <c r="F741" s="17"/>
    </row>
    <row r="742" spans="2:6" s="12" customFormat="1" x14ac:dyDescent="0.2">
      <c r="B742" s="23"/>
      <c r="C742" s="22"/>
      <c r="D742" s="22"/>
      <c r="F742" s="17"/>
    </row>
    <row r="743" spans="2:6" s="12" customFormat="1" x14ac:dyDescent="0.2">
      <c r="B743" s="23"/>
      <c r="C743" s="22"/>
      <c r="D743" s="22"/>
      <c r="F743" s="17"/>
    </row>
    <row r="744" spans="2:6" s="12" customFormat="1" x14ac:dyDescent="0.2">
      <c r="B744" s="23"/>
      <c r="C744" s="22"/>
      <c r="D744" s="22"/>
      <c r="F744" s="17"/>
    </row>
    <row r="745" spans="2:6" s="12" customFormat="1" x14ac:dyDescent="0.2">
      <c r="B745" s="23"/>
      <c r="C745" s="22"/>
      <c r="D745" s="22"/>
      <c r="F745" s="17"/>
    </row>
    <row r="746" spans="2:6" s="12" customFormat="1" x14ac:dyDescent="0.2">
      <c r="B746" s="23"/>
      <c r="C746" s="22"/>
      <c r="D746" s="22"/>
      <c r="F746" s="17"/>
    </row>
    <row r="747" spans="2:6" s="12" customFormat="1" x14ac:dyDescent="0.2">
      <c r="B747" s="23"/>
      <c r="C747" s="22"/>
      <c r="D747" s="22"/>
      <c r="F747" s="17"/>
    </row>
    <row r="748" spans="2:6" s="12" customFormat="1" x14ac:dyDescent="0.2">
      <c r="B748" s="23"/>
      <c r="C748" s="22"/>
      <c r="D748" s="22"/>
      <c r="F748" s="17"/>
    </row>
    <row r="749" spans="2:6" s="12" customFormat="1" x14ac:dyDescent="0.2">
      <c r="B749" s="23"/>
      <c r="C749" s="22"/>
      <c r="D749" s="22"/>
      <c r="F749" s="17"/>
    </row>
    <row r="750" spans="2:6" s="12" customFormat="1" x14ac:dyDescent="0.2">
      <c r="B750" s="23"/>
      <c r="C750" s="22"/>
      <c r="D750" s="22"/>
      <c r="F750" s="17"/>
    </row>
    <row r="751" spans="2:6" s="12" customFormat="1" x14ac:dyDescent="0.2">
      <c r="B751" s="23"/>
      <c r="C751" s="22"/>
      <c r="D751" s="22"/>
      <c r="F751" s="17"/>
    </row>
    <row r="752" spans="2:6" s="12" customFormat="1" x14ac:dyDescent="0.2">
      <c r="B752" s="23"/>
      <c r="C752" s="22"/>
      <c r="D752" s="22"/>
      <c r="F752" s="17"/>
    </row>
    <row r="753" spans="2:6" s="12" customFormat="1" x14ac:dyDescent="0.2">
      <c r="B753" s="23"/>
      <c r="C753" s="22"/>
      <c r="D753" s="22"/>
      <c r="F753" s="17"/>
    </row>
    <row r="754" spans="2:6" s="12" customFormat="1" x14ac:dyDescent="0.2">
      <c r="B754" s="23"/>
      <c r="C754" s="22"/>
      <c r="D754" s="22"/>
      <c r="F754" s="17"/>
    </row>
    <row r="755" spans="2:6" s="12" customFormat="1" x14ac:dyDescent="0.2">
      <c r="B755" s="23"/>
      <c r="C755" s="22"/>
      <c r="D755" s="22"/>
      <c r="F755" s="17"/>
    </row>
    <row r="756" spans="2:6" s="12" customFormat="1" x14ac:dyDescent="0.2">
      <c r="B756" s="23"/>
      <c r="C756" s="22"/>
      <c r="D756" s="22"/>
      <c r="F756" s="17"/>
    </row>
    <row r="757" spans="2:6" s="12" customFormat="1" x14ac:dyDescent="0.2">
      <c r="B757" s="23"/>
      <c r="C757" s="22"/>
      <c r="D757" s="22"/>
      <c r="F757" s="17"/>
    </row>
    <row r="758" spans="2:6" s="12" customFormat="1" x14ac:dyDescent="0.2">
      <c r="B758" s="23"/>
      <c r="C758" s="22"/>
      <c r="D758" s="22"/>
      <c r="F758" s="17"/>
    </row>
    <row r="759" spans="2:6" s="12" customFormat="1" x14ac:dyDescent="0.2">
      <c r="B759" s="23"/>
      <c r="C759" s="22"/>
      <c r="D759" s="22"/>
      <c r="F759" s="17"/>
    </row>
    <row r="760" spans="2:6" s="12" customFormat="1" x14ac:dyDescent="0.2">
      <c r="B760" s="23"/>
      <c r="C760" s="22"/>
      <c r="D760" s="22"/>
      <c r="F760" s="17"/>
    </row>
    <row r="761" spans="2:6" s="12" customFormat="1" x14ac:dyDescent="0.2">
      <c r="B761" s="23"/>
      <c r="C761" s="22"/>
      <c r="D761" s="22"/>
      <c r="F761" s="17"/>
    </row>
    <row r="762" spans="2:6" s="12" customFormat="1" x14ac:dyDescent="0.2">
      <c r="B762" s="23"/>
      <c r="C762" s="22"/>
      <c r="D762" s="22"/>
      <c r="F762" s="17"/>
    </row>
    <row r="763" spans="2:6" s="12" customFormat="1" x14ac:dyDescent="0.2">
      <c r="B763" s="23"/>
      <c r="C763" s="22"/>
      <c r="D763" s="22"/>
      <c r="F763" s="17"/>
    </row>
    <row r="764" spans="2:6" s="12" customFormat="1" x14ac:dyDescent="0.2">
      <c r="B764" s="23"/>
      <c r="C764" s="22"/>
      <c r="D764" s="22"/>
      <c r="F764" s="17"/>
    </row>
    <row r="765" spans="2:6" s="12" customFormat="1" x14ac:dyDescent="0.2">
      <c r="B765" s="23"/>
      <c r="C765" s="22"/>
      <c r="D765" s="22"/>
      <c r="F765" s="17"/>
    </row>
    <row r="766" spans="2:6" s="12" customFormat="1" x14ac:dyDescent="0.2">
      <c r="B766" s="23"/>
      <c r="C766" s="22"/>
      <c r="D766" s="22"/>
      <c r="F766" s="17"/>
    </row>
    <row r="767" spans="2:6" s="12" customFormat="1" x14ac:dyDescent="0.2">
      <c r="B767" s="23"/>
      <c r="C767" s="22"/>
      <c r="D767" s="22"/>
      <c r="F767" s="17"/>
    </row>
    <row r="768" spans="2:6" s="12" customFormat="1" x14ac:dyDescent="0.2">
      <c r="B768" s="23"/>
      <c r="C768" s="22"/>
      <c r="D768" s="22"/>
      <c r="F768" s="17"/>
    </row>
    <row r="769" spans="2:6" s="12" customFormat="1" x14ac:dyDescent="0.2">
      <c r="B769" s="23"/>
      <c r="C769" s="22"/>
      <c r="D769" s="22"/>
      <c r="F769" s="17"/>
    </row>
    <row r="770" spans="2:6" s="12" customFormat="1" x14ac:dyDescent="0.2">
      <c r="B770" s="23"/>
      <c r="C770" s="22"/>
      <c r="D770" s="22"/>
      <c r="F770" s="17"/>
    </row>
    <row r="771" spans="2:6" s="12" customFormat="1" x14ac:dyDescent="0.2">
      <c r="B771" s="23"/>
      <c r="C771" s="22"/>
      <c r="D771" s="22"/>
      <c r="F771" s="17"/>
    </row>
    <row r="772" spans="2:6" s="12" customFormat="1" x14ac:dyDescent="0.2">
      <c r="B772" s="23"/>
      <c r="C772" s="22"/>
      <c r="D772" s="22"/>
      <c r="F772" s="17"/>
    </row>
    <row r="773" spans="2:6" s="12" customFormat="1" x14ac:dyDescent="0.2">
      <c r="B773" s="23"/>
      <c r="C773" s="22"/>
      <c r="D773" s="22"/>
      <c r="F773" s="17"/>
    </row>
    <row r="774" spans="2:6" s="12" customFormat="1" x14ac:dyDescent="0.2">
      <c r="B774" s="23"/>
      <c r="C774" s="22"/>
      <c r="D774" s="22"/>
      <c r="F774" s="17"/>
    </row>
    <row r="775" spans="2:6" s="12" customFormat="1" x14ac:dyDescent="0.2">
      <c r="B775" s="23"/>
      <c r="C775" s="22"/>
      <c r="D775" s="22"/>
      <c r="F775" s="17"/>
    </row>
    <row r="776" spans="2:6" s="12" customFormat="1" x14ac:dyDescent="0.2">
      <c r="B776" s="23"/>
      <c r="C776" s="22"/>
      <c r="D776" s="22"/>
      <c r="F776" s="17"/>
    </row>
    <row r="777" spans="2:6" s="12" customFormat="1" x14ac:dyDescent="0.2">
      <c r="B777" s="23"/>
      <c r="C777" s="22"/>
      <c r="D777" s="22"/>
      <c r="F777" s="17"/>
    </row>
    <row r="778" spans="2:6" s="12" customFormat="1" x14ac:dyDescent="0.2">
      <c r="B778" s="23"/>
      <c r="C778" s="22"/>
      <c r="D778" s="22"/>
      <c r="F778" s="17"/>
    </row>
    <row r="779" spans="2:6" s="12" customFormat="1" x14ac:dyDescent="0.2">
      <c r="B779" s="23"/>
      <c r="C779" s="22"/>
      <c r="D779" s="22"/>
      <c r="F779" s="17"/>
    </row>
    <row r="780" spans="2:6" s="12" customFormat="1" x14ac:dyDescent="0.2">
      <c r="B780" s="23"/>
      <c r="C780" s="22"/>
      <c r="D780" s="22"/>
      <c r="F780" s="17"/>
    </row>
    <row r="781" spans="2:6" s="12" customFormat="1" x14ac:dyDescent="0.2">
      <c r="B781" s="23"/>
      <c r="C781" s="22"/>
      <c r="D781" s="22"/>
      <c r="F781" s="17"/>
    </row>
    <row r="782" spans="2:6" s="12" customFormat="1" x14ac:dyDescent="0.2">
      <c r="B782" s="23"/>
      <c r="C782" s="22"/>
      <c r="D782" s="22"/>
      <c r="F782" s="17"/>
    </row>
    <row r="783" spans="2:6" s="12" customFormat="1" x14ac:dyDescent="0.2">
      <c r="B783" s="23"/>
      <c r="C783" s="22"/>
      <c r="D783" s="22"/>
      <c r="F783" s="17"/>
    </row>
    <row r="784" spans="2:6" s="12" customFormat="1" x14ac:dyDescent="0.2">
      <c r="B784" s="23"/>
      <c r="C784" s="22"/>
      <c r="D784" s="22"/>
      <c r="F784" s="17"/>
    </row>
    <row r="785" spans="2:6" s="12" customFormat="1" x14ac:dyDescent="0.2">
      <c r="B785" s="23"/>
      <c r="C785" s="22"/>
      <c r="D785" s="22"/>
      <c r="F785" s="17"/>
    </row>
    <row r="786" spans="2:6" s="12" customFormat="1" x14ac:dyDescent="0.2">
      <c r="B786" s="23"/>
      <c r="C786" s="22"/>
      <c r="D786" s="22"/>
      <c r="F786" s="17"/>
    </row>
    <row r="787" spans="2:6" s="12" customFormat="1" x14ac:dyDescent="0.2">
      <c r="B787" s="23"/>
      <c r="C787" s="22"/>
      <c r="D787" s="22"/>
      <c r="F787" s="17"/>
    </row>
    <row r="788" spans="2:6" s="12" customFormat="1" x14ac:dyDescent="0.2">
      <c r="B788" s="23"/>
      <c r="C788" s="22"/>
      <c r="D788" s="22"/>
      <c r="F788" s="17"/>
    </row>
    <row r="789" spans="2:6" s="12" customFormat="1" x14ac:dyDescent="0.2">
      <c r="B789" s="23"/>
      <c r="C789" s="22"/>
      <c r="D789" s="22"/>
      <c r="F789" s="17"/>
    </row>
    <row r="790" spans="2:6" s="12" customFormat="1" x14ac:dyDescent="0.2">
      <c r="B790" s="23"/>
      <c r="C790" s="22"/>
      <c r="D790" s="22"/>
      <c r="F790" s="17"/>
    </row>
    <row r="791" spans="2:6" s="12" customFormat="1" x14ac:dyDescent="0.2">
      <c r="B791" s="23"/>
      <c r="C791" s="22"/>
      <c r="D791" s="22"/>
      <c r="F791" s="17"/>
    </row>
    <row r="792" spans="2:6" s="12" customFormat="1" x14ac:dyDescent="0.2">
      <c r="B792" s="23"/>
      <c r="C792" s="22"/>
      <c r="D792" s="22"/>
      <c r="F792" s="17"/>
    </row>
    <row r="793" spans="2:6" s="12" customFormat="1" x14ac:dyDescent="0.2">
      <c r="B793" s="23"/>
      <c r="C793" s="22"/>
      <c r="D793" s="22"/>
      <c r="F793" s="17"/>
    </row>
    <row r="794" spans="2:6" s="12" customFormat="1" x14ac:dyDescent="0.2">
      <c r="B794" s="23"/>
      <c r="C794" s="22"/>
      <c r="D794" s="22"/>
      <c r="F794" s="17"/>
    </row>
    <row r="795" spans="2:6" s="12" customFormat="1" x14ac:dyDescent="0.2">
      <c r="B795" s="23"/>
      <c r="C795" s="22"/>
      <c r="D795" s="22"/>
      <c r="F795" s="17"/>
    </row>
    <row r="796" spans="2:6" s="12" customFormat="1" x14ac:dyDescent="0.2">
      <c r="B796" s="23"/>
      <c r="C796" s="22"/>
      <c r="D796" s="22"/>
      <c r="F796" s="17"/>
    </row>
    <row r="797" spans="2:6" s="12" customFormat="1" x14ac:dyDescent="0.2">
      <c r="B797" s="23"/>
      <c r="C797" s="22"/>
      <c r="D797" s="22"/>
      <c r="F797" s="17"/>
    </row>
    <row r="798" spans="2:6" s="12" customFormat="1" x14ac:dyDescent="0.2">
      <c r="B798" s="23"/>
      <c r="C798" s="22"/>
      <c r="D798" s="22"/>
      <c r="F798" s="17"/>
    </row>
    <row r="799" spans="2:6" s="12" customFormat="1" x14ac:dyDescent="0.2">
      <c r="B799" s="23"/>
      <c r="C799" s="22"/>
      <c r="D799" s="22"/>
      <c r="F799" s="17"/>
    </row>
    <row r="800" spans="2:6" s="12" customFormat="1" x14ac:dyDescent="0.2">
      <c r="B800" s="23"/>
      <c r="C800" s="22"/>
      <c r="D800" s="22"/>
      <c r="F800" s="17"/>
    </row>
    <row r="801" spans="2:6" s="12" customFormat="1" x14ac:dyDescent="0.2">
      <c r="B801" s="23"/>
      <c r="C801" s="22"/>
      <c r="D801" s="22"/>
      <c r="F801" s="17"/>
    </row>
    <row r="802" spans="2:6" s="12" customFormat="1" x14ac:dyDescent="0.2">
      <c r="B802" s="23"/>
      <c r="C802" s="22"/>
      <c r="D802" s="22"/>
      <c r="F802" s="17"/>
    </row>
    <row r="803" spans="2:6" s="12" customFormat="1" x14ac:dyDescent="0.2">
      <c r="B803" s="23"/>
      <c r="C803" s="22"/>
      <c r="D803" s="22"/>
      <c r="F803" s="17"/>
    </row>
    <row r="804" spans="2:6" s="12" customFormat="1" x14ac:dyDescent="0.2">
      <c r="B804" s="23"/>
      <c r="C804" s="22"/>
      <c r="D804" s="22"/>
      <c r="F804" s="17"/>
    </row>
    <row r="805" spans="2:6" s="12" customFormat="1" x14ac:dyDescent="0.2">
      <c r="B805" s="23"/>
      <c r="C805" s="22"/>
      <c r="D805" s="22"/>
      <c r="F805" s="17"/>
    </row>
    <row r="806" spans="2:6" s="12" customFormat="1" x14ac:dyDescent="0.2">
      <c r="B806" s="23"/>
      <c r="C806" s="22"/>
      <c r="D806" s="22"/>
      <c r="F806" s="17"/>
    </row>
    <row r="807" spans="2:6" s="12" customFormat="1" x14ac:dyDescent="0.2">
      <c r="B807" s="23"/>
      <c r="C807" s="22"/>
      <c r="D807" s="22"/>
      <c r="F807" s="17"/>
    </row>
    <row r="808" spans="2:6" s="12" customFormat="1" x14ac:dyDescent="0.2">
      <c r="B808" s="23"/>
      <c r="C808" s="22"/>
      <c r="D808" s="22"/>
      <c r="F808" s="17"/>
    </row>
    <row r="809" spans="2:6" s="12" customFormat="1" x14ac:dyDescent="0.2">
      <c r="B809" s="23"/>
      <c r="C809" s="22"/>
      <c r="D809" s="22"/>
      <c r="F809" s="17"/>
    </row>
    <row r="810" spans="2:6" s="12" customFormat="1" x14ac:dyDescent="0.2">
      <c r="B810" s="23"/>
      <c r="C810" s="22"/>
      <c r="D810" s="22"/>
      <c r="F810" s="17"/>
    </row>
    <row r="811" spans="2:6" s="12" customFormat="1" x14ac:dyDescent="0.2">
      <c r="B811" s="23"/>
      <c r="C811" s="22"/>
      <c r="D811" s="22"/>
      <c r="F811" s="17"/>
    </row>
    <row r="812" spans="2:6" s="12" customFormat="1" x14ac:dyDescent="0.2">
      <c r="B812" s="23"/>
      <c r="C812" s="22"/>
      <c r="D812" s="22"/>
      <c r="F812" s="17"/>
    </row>
    <row r="813" spans="2:6" s="12" customFormat="1" x14ac:dyDescent="0.2">
      <c r="B813" s="23"/>
      <c r="C813" s="22"/>
      <c r="D813" s="22"/>
      <c r="F813" s="17"/>
    </row>
    <row r="814" spans="2:6" s="12" customFormat="1" x14ac:dyDescent="0.2">
      <c r="B814" s="23"/>
      <c r="C814" s="22"/>
      <c r="D814" s="22"/>
      <c r="F814" s="17"/>
    </row>
    <row r="815" spans="2:6" s="12" customFormat="1" x14ac:dyDescent="0.2">
      <c r="B815" s="23"/>
      <c r="C815" s="22"/>
      <c r="D815" s="22"/>
      <c r="F815" s="17"/>
    </row>
    <row r="816" spans="2:6" s="12" customFormat="1" x14ac:dyDescent="0.2">
      <c r="B816" s="23"/>
      <c r="C816" s="22"/>
      <c r="D816" s="22"/>
      <c r="F816" s="17"/>
    </row>
    <row r="817" spans="2:6" s="12" customFormat="1" x14ac:dyDescent="0.2">
      <c r="B817" s="23"/>
      <c r="C817" s="22"/>
      <c r="D817" s="22"/>
      <c r="F817" s="17"/>
    </row>
    <row r="818" spans="2:6" s="12" customFormat="1" x14ac:dyDescent="0.2">
      <c r="B818" s="23"/>
      <c r="C818" s="22"/>
      <c r="D818" s="22"/>
      <c r="F818" s="17"/>
    </row>
    <row r="819" spans="2:6" s="12" customFormat="1" x14ac:dyDescent="0.2">
      <c r="B819" s="23"/>
      <c r="C819" s="22"/>
      <c r="D819" s="22"/>
      <c r="F819" s="17"/>
    </row>
    <row r="820" spans="2:6" s="12" customFormat="1" x14ac:dyDescent="0.2">
      <c r="B820" s="23"/>
      <c r="C820" s="22"/>
      <c r="D820" s="22"/>
      <c r="F820" s="17"/>
    </row>
    <row r="821" spans="2:6" s="12" customFormat="1" x14ac:dyDescent="0.2">
      <c r="B821" s="23"/>
      <c r="C821" s="22"/>
      <c r="D821" s="22"/>
      <c r="F821" s="17"/>
    </row>
    <row r="822" spans="2:6" s="12" customFormat="1" x14ac:dyDescent="0.2">
      <c r="B822" s="23"/>
      <c r="C822" s="22"/>
      <c r="D822" s="22"/>
      <c r="F822" s="17"/>
    </row>
    <row r="823" spans="2:6" s="12" customFormat="1" x14ac:dyDescent="0.2">
      <c r="B823" s="23"/>
      <c r="C823" s="22"/>
      <c r="D823" s="22"/>
      <c r="F823" s="17"/>
    </row>
    <row r="824" spans="2:6" s="12" customFormat="1" x14ac:dyDescent="0.2">
      <c r="B824" s="23"/>
      <c r="C824" s="22"/>
      <c r="D824" s="22"/>
      <c r="F824" s="17"/>
    </row>
    <row r="825" spans="2:6" s="12" customFormat="1" x14ac:dyDescent="0.2">
      <c r="B825" s="23"/>
      <c r="C825" s="22"/>
      <c r="D825" s="22"/>
      <c r="F825" s="17"/>
    </row>
    <row r="826" spans="2:6" s="12" customFormat="1" x14ac:dyDescent="0.2">
      <c r="B826" s="23"/>
      <c r="C826" s="22"/>
      <c r="D826" s="22"/>
      <c r="F826" s="17"/>
    </row>
    <row r="827" spans="2:6" s="12" customFormat="1" x14ac:dyDescent="0.2">
      <c r="B827" s="23"/>
      <c r="C827" s="22"/>
      <c r="D827" s="22"/>
      <c r="F827" s="17"/>
    </row>
    <row r="828" spans="2:6" s="12" customFormat="1" x14ac:dyDescent="0.2">
      <c r="B828" s="23"/>
      <c r="C828" s="22"/>
      <c r="D828" s="22"/>
      <c r="F828" s="17"/>
    </row>
    <row r="829" spans="2:6" s="12" customFormat="1" x14ac:dyDescent="0.2">
      <c r="B829" s="23"/>
      <c r="C829" s="22"/>
      <c r="D829" s="22"/>
      <c r="F829" s="17"/>
    </row>
    <row r="830" spans="2:6" s="12" customFormat="1" x14ac:dyDescent="0.2">
      <c r="B830" s="23"/>
      <c r="C830" s="22"/>
      <c r="D830" s="22"/>
      <c r="F830" s="17"/>
    </row>
    <row r="831" spans="2:6" s="12" customFormat="1" x14ac:dyDescent="0.2">
      <c r="B831" s="23"/>
      <c r="C831" s="22"/>
      <c r="D831" s="22"/>
      <c r="F831" s="17"/>
    </row>
    <row r="832" spans="2:6" s="12" customFormat="1" x14ac:dyDescent="0.2">
      <c r="B832" s="23"/>
      <c r="C832" s="22"/>
      <c r="D832" s="22"/>
      <c r="F832" s="17"/>
    </row>
    <row r="833" spans="2:6" s="12" customFormat="1" x14ac:dyDescent="0.2">
      <c r="B833" s="23"/>
      <c r="C833" s="22"/>
      <c r="D833" s="22"/>
      <c r="F833" s="17"/>
    </row>
    <row r="834" spans="2:6" s="12" customFormat="1" x14ac:dyDescent="0.2">
      <c r="B834" s="23"/>
      <c r="C834" s="22"/>
      <c r="D834" s="22"/>
      <c r="F834" s="17"/>
    </row>
    <row r="835" spans="2:6" s="12" customFormat="1" x14ac:dyDescent="0.2">
      <c r="B835" s="23"/>
      <c r="C835" s="22"/>
      <c r="D835" s="22"/>
      <c r="F835" s="17"/>
    </row>
    <row r="836" spans="2:6" s="12" customFormat="1" x14ac:dyDescent="0.2">
      <c r="B836" s="23"/>
      <c r="C836" s="22"/>
      <c r="D836" s="22"/>
      <c r="F836" s="17"/>
    </row>
    <row r="837" spans="2:6" s="12" customFormat="1" x14ac:dyDescent="0.2">
      <c r="B837" s="23"/>
      <c r="C837" s="22"/>
      <c r="D837" s="22"/>
      <c r="F837" s="17"/>
    </row>
    <row r="838" spans="2:6" s="12" customFormat="1" x14ac:dyDescent="0.2">
      <c r="B838" s="23"/>
      <c r="C838" s="22"/>
      <c r="D838" s="22"/>
      <c r="F838" s="17"/>
    </row>
    <row r="839" spans="2:6" s="12" customFormat="1" x14ac:dyDescent="0.2">
      <c r="B839" s="23"/>
      <c r="C839" s="22"/>
      <c r="D839" s="22"/>
      <c r="F839" s="17"/>
    </row>
    <row r="840" spans="2:6" s="12" customFormat="1" x14ac:dyDescent="0.2">
      <c r="B840" s="23"/>
      <c r="C840" s="22"/>
      <c r="D840" s="22"/>
      <c r="F840" s="17"/>
    </row>
    <row r="841" spans="2:6" s="12" customFormat="1" x14ac:dyDescent="0.2">
      <c r="B841" s="23"/>
      <c r="C841" s="22"/>
      <c r="D841" s="22"/>
      <c r="F841" s="17"/>
    </row>
    <row r="842" spans="2:6" s="12" customFormat="1" x14ac:dyDescent="0.2">
      <c r="B842" s="23"/>
      <c r="C842" s="22"/>
      <c r="D842" s="22"/>
      <c r="F842" s="17"/>
    </row>
    <row r="843" spans="2:6" s="12" customFormat="1" x14ac:dyDescent="0.2">
      <c r="B843" s="23"/>
      <c r="C843" s="22"/>
      <c r="D843" s="22"/>
      <c r="F843" s="17"/>
    </row>
    <row r="844" spans="2:6" s="12" customFormat="1" x14ac:dyDescent="0.2">
      <c r="B844" s="23"/>
      <c r="C844" s="22"/>
      <c r="D844" s="22"/>
      <c r="F844" s="17"/>
    </row>
    <row r="845" spans="2:6" s="12" customFormat="1" x14ac:dyDescent="0.2">
      <c r="B845" s="23"/>
      <c r="C845" s="22"/>
      <c r="D845" s="22"/>
      <c r="F845" s="17"/>
    </row>
    <row r="846" spans="2:6" s="12" customFormat="1" x14ac:dyDescent="0.2">
      <c r="B846" s="23"/>
      <c r="C846" s="22"/>
      <c r="D846" s="22"/>
      <c r="F846" s="17"/>
    </row>
    <row r="847" spans="2:6" s="12" customFormat="1" x14ac:dyDescent="0.2">
      <c r="B847" s="23"/>
      <c r="C847" s="22"/>
      <c r="D847" s="22"/>
      <c r="F847" s="17"/>
    </row>
    <row r="848" spans="2:6" s="12" customFormat="1" x14ac:dyDescent="0.2">
      <c r="B848" s="23"/>
      <c r="C848" s="22"/>
      <c r="D848" s="22"/>
      <c r="F848" s="17"/>
    </row>
    <row r="849" spans="2:6" s="12" customFormat="1" x14ac:dyDescent="0.2">
      <c r="B849" s="23"/>
      <c r="C849" s="22"/>
      <c r="D849" s="22"/>
      <c r="F849" s="17"/>
    </row>
    <row r="850" spans="2:6" s="12" customFormat="1" x14ac:dyDescent="0.2">
      <c r="B850" s="23"/>
      <c r="C850" s="22"/>
      <c r="D850" s="22"/>
      <c r="F850" s="17"/>
    </row>
    <row r="851" spans="2:6" s="12" customFormat="1" x14ac:dyDescent="0.2">
      <c r="B851" s="23"/>
      <c r="C851" s="22"/>
      <c r="D851" s="22"/>
      <c r="F851" s="17"/>
    </row>
    <row r="852" spans="2:6" s="12" customFormat="1" x14ac:dyDescent="0.2">
      <c r="B852" s="23"/>
      <c r="C852" s="22"/>
      <c r="D852" s="22"/>
      <c r="F852" s="17"/>
    </row>
    <row r="853" spans="2:6" s="12" customFormat="1" x14ac:dyDescent="0.2">
      <c r="B853" s="23"/>
      <c r="C853" s="22"/>
      <c r="D853" s="22"/>
      <c r="F853" s="17"/>
    </row>
    <row r="854" spans="2:6" s="12" customFormat="1" x14ac:dyDescent="0.2">
      <c r="B854" s="23"/>
      <c r="C854" s="22"/>
      <c r="D854" s="22"/>
      <c r="F854" s="17"/>
    </row>
    <row r="855" spans="2:6" s="12" customFormat="1" x14ac:dyDescent="0.2">
      <c r="B855" s="23"/>
      <c r="C855" s="22"/>
      <c r="D855" s="22"/>
      <c r="F855" s="17"/>
    </row>
    <row r="856" spans="2:6" s="12" customFormat="1" x14ac:dyDescent="0.2">
      <c r="B856" s="23"/>
      <c r="C856" s="22"/>
      <c r="D856" s="22"/>
      <c r="F856" s="17"/>
    </row>
    <row r="857" spans="2:6" s="12" customFormat="1" x14ac:dyDescent="0.2">
      <c r="B857" s="23"/>
      <c r="C857" s="22"/>
      <c r="D857" s="22"/>
      <c r="F857" s="17"/>
    </row>
    <row r="858" spans="2:6" s="12" customFormat="1" x14ac:dyDescent="0.2">
      <c r="B858" s="23"/>
      <c r="C858" s="22"/>
      <c r="D858" s="22"/>
      <c r="F858" s="17"/>
    </row>
    <row r="859" spans="2:6" s="12" customFormat="1" x14ac:dyDescent="0.2">
      <c r="B859" s="23"/>
      <c r="C859" s="22"/>
      <c r="D859" s="22"/>
      <c r="F859" s="17"/>
    </row>
    <row r="860" spans="2:6" s="12" customFormat="1" x14ac:dyDescent="0.2">
      <c r="B860" s="23"/>
      <c r="C860" s="22"/>
      <c r="D860" s="22"/>
      <c r="F860" s="17"/>
    </row>
    <row r="861" spans="2:6" s="12" customFormat="1" x14ac:dyDescent="0.2">
      <c r="B861" s="23"/>
      <c r="C861" s="22"/>
      <c r="D861" s="22"/>
      <c r="F861" s="17"/>
    </row>
    <row r="862" spans="2:6" s="12" customFormat="1" x14ac:dyDescent="0.2">
      <c r="B862" s="23"/>
      <c r="C862" s="22"/>
      <c r="D862" s="22"/>
      <c r="F862" s="17"/>
    </row>
    <row r="863" spans="2:6" s="12" customFormat="1" x14ac:dyDescent="0.2">
      <c r="B863" s="23"/>
      <c r="C863" s="22"/>
      <c r="D863" s="22"/>
      <c r="F863" s="17"/>
    </row>
    <row r="864" spans="2:6" s="12" customFormat="1" x14ac:dyDescent="0.2">
      <c r="B864" s="23"/>
      <c r="C864" s="22"/>
      <c r="D864" s="22"/>
      <c r="F864" s="17"/>
    </row>
    <row r="865" spans="2:6" s="12" customFormat="1" x14ac:dyDescent="0.2">
      <c r="B865" s="23"/>
      <c r="C865" s="22"/>
      <c r="D865" s="22"/>
      <c r="F865" s="17"/>
    </row>
    <row r="866" spans="2:6" s="12" customFormat="1" x14ac:dyDescent="0.2">
      <c r="B866" s="23"/>
      <c r="C866" s="22"/>
      <c r="D866" s="22"/>
      <c r="F866" s="17"/>
    </row>
    <row r="867" spans="2:6" s="12" customFormat="1" x14ac:dyDescent="0.2">
      <c r="B867" s="23"/>
      <c r="C867" s="22"/>
      <c r="D867" s="22"/>
      <c r="F867" s="17"/>
    </row>
    <row r="868" spans="2:6" s="12" customFormat="1" x14ac:dyDescent="0.2">
      <c r="B868" s="23"/>
      <c r="C868" s="22"/>
      <c r="D868" s="22"/>
      <c r="F868" s="17"/>
    </row>
    <row r="869" spans="2:6" s="12" customFormat="1" x14ac:dyDescent="0.2">
      <c r="B869" s="23"/>
      <c r="C869" s="22"/>
      <c r="D869" s="22"/>
      <c r="F869" s="17"/>
    </row>
    <row r="870" spans="2:6" s="12" customFormat="1" x14ac:dyDescent="0.2">
      <c r="B870" s="23"/>
      <c r="C870" s="22"/>
      <c r="D870" s="22"/>
      <c r="F870" s="17"/>
    </row>
    <row r="871" spans="2:6" s="12" customFormat="1" x14ac:dyDescent="0.2">
      <c r="B871" s="23"/>
      <c r="C871" s="22"/>
      <c r="D871" s="22"/>
      <c r="F871" s="17"/>
    </row>
    <row r="872" spans="2:6" s="12" customFormat="1" x14ac:dyDescent="0.2">
      <c r="B872" s="23"/>
      <c r="C872" s="22"/>
      <c r="D872" s="22"/>
      <c r="F872" s="17"/>
    </row>
    <row r="873" spans="2:6" s="12" customFormat="1" x14ac:dyDescent="0.2">
      <c r="B873" s="23"/>
      <c r="C873" s="22"/>
      <c r="D873" s="22"/>
      <c r="F873" s="17"/>
    </row>
    <row r="874" spans="2:6" s="12" customFormat="1" x14ac:dyDescent="0.2">
      <c r="B874" s="23"/>
      <c r="C874" s="22"/>
      <c r="D874" s="22"/>
      <c r="F874" s="17"/>
    </row>
    <row r="875" spans="2:6" s="12" customFormat="1" x14ac:dyDescent="0.2">
      <c r="B875" s="23"/>
      <c r="C875" s="22"/>
      <c r="D875" s="22"/>
      <c r="F875" s="17"/>
    </row>
    <row r="876" spans="2:6" s="12" customFormat="1" x14ac:dyDescent="0.2">
      <c r="B876" s="23"/>
      <c r="C876" s="22"/>
      <c r="D876" s="22"/>
      <c r="F876" s="17"/>
    </row>
    <row r="877" spans="2:6" s="12" customFormat="1" x14ac:dyDescent="0.2">
      <c r="B877" s="23"/>
      <c r="C877" s="22"/>
      <c r="D877" s="22"/>
      <c r="F877" s="17"/>
    </row>
    <row r="878" spans="2:6" s="12" customFormat="1" x14ac:dyDescent="0.2">
      <c r="B878" s="23"/>
      <c r="C878" s="22"/>
      <c r="D878" s="22"/>
      <c r="F878" s="17"/>
    </row>
    <row r="879" spans="2:6" s="12" customFormat="1" x14ac:dyDescent="0.2">
      <c r="B879" s="23"/>
      <c r="C879" s="22"/>
      <c r="D879" s="22"/>
      <c r="F879" s="17"/>
    </row>
    <row r="880" spans="2:6" s="12" customFormat="1" x14ac:dyDescent="0.2">
      <c r="B880" s="23"/>
      <c r="C880" s="22"/>
      <c r="D880" s="22"/>
      <c r="F880" s="17"/>
    </row>
    <row r="881" spans="2:6" s="12" customFormat="1" x14ac:dyDescent="0.2">
      <c r="B881" s="23"/>
      <c r="C881" s="22"/>
      <c r="D881" s="22"/>
      <c r="F881" s="17"/>
    </row>
    <row r="882" spans="2:6" s="12" customFormat="1" x14ac:dyDescent="0.2">
      <c r="B882" s="23"/>
      <c r="C882" s="22"/>
      <c r="D882" s="22"/>
      <c r="F882" s="17"/>
    </row>
    <row r="883" spans="2:6" s="12" customFormat="1" x14ac:dyDescent="0.2">
      <c r="B883" s="23"/>
      <c r="C883" s="22"/>
      <c r="D883" s="22"/>
      <c r="F883" s="17"/>
    </row>
    <row r="884" spans="2:6" s="12" customFormat="1" x14ac:dyDescent="0.2">
      <c r="B884" s="23"/>
      <c r="C884" s="22"/>
      <c r="D884" s="22"/>
      <c r="F884" s="17"/>
    </row>
    <row r="885" spans="2:6" s="12" customFormat="1" x14ac:dyDescent="0.2">
      <c r="B885" s="23"/>
      <c r="C885" s="22"/>
      <c r="D885" s="22"/>
      <c r="F885" s="17"/>
    </row>
    <row r="886" spans="2:6" s="12" customFormat="1" x14ac:dyDescent="0.2">
      <c r="B886" s="23"/>
      <c r="C886" s="22"/>
      <c r="D886" s="22"/>
      <c r="F886" s="17"/>
    </row>
    <row r="887" spans="2:6" s="12" customFormat="1" x14ac:dyDescent="0.2">
      <c r="B887" s="23"/>
      <c r="C887" s="22"/>
      <c r="D887" s="22"/>
      <c r="F887" s="17"/>
    </row>
    <row r="888" spans="2:6" s="12" customFormat="1" x14ac:dyDescent="0.2">
      <c r="B888" s="23"/>
      <c r="C888" s="22"/>
      <c r="D888" s="22"/>
      <c r="F888" s="17"/>
    </row>
    <row r="889" spans="2:6" s="12" customFormat="1" x14ac:dyDescent="0.2">
      <c r="B889" s="23"/>
      <c r="C889" s="22"/>
      <c r="D889" s="22"/>
      <c r="F889" s="17"/>
    </row>
    <row r="890" spans="2:6" s="12" customFormat="1" x14ac:dyDescent="0.2">
      <c r="B890" s="23"/>
      <c r="C890" s="22"/>
      <c r="D890" s="22"/>
      <c r="F890" s="17"/>
    </row>
    <row r="891" spans="2:6" s="12" customFormat="1" x14ac:dyDescent="0.2">
      <c r="B891" s="23"/>
      <c r="C891" s="22"/>
      <c r="D891" s="22"/>
      <c r="F891" s="17"/>
    </row>
    <row r="892" spans="2:6" s="12" customFormat="1" x14ac:dyDescent="0.2">
      <c r="B892" s="23"/>
      <c r="C892" s="22"/>
      <c r="D892" s="22"/>
      <c r="F892" s="17"/>
    </row>
    <row r="893" spans="2:6" s="12" customFormat="1" x14ac:dyDescent="0.2">
      <c r="B893" s="23"/>
      <c r="C893" s="22"/>
      <c r="D893" s="22"/>
      <c r="F893" s="17"/>
    </row>
    <row r="894" spans="2:6" s="12" customFormat="1" x14ac:dyDescent="0.2">
      <c r="B894" s="23"/>
      <c r="C894" s="22"/>
      <c r="D894" s="22"/>
      <c r="F894" s="17"/>
    </row>
    <row r="895" spans="2:6" s="12" customFormat="1" x14ac:dyDescent="0.2">
      <c r="B895" s="23"/>
      <c r="C895" s="22"/>
      <c r="D895" s="22"/>
      <c r="F895" s="17"/>
    </row>
    <row r="896" spans="2:6" s="12" customFormat="1" x14ac:dyDescent="0.2">
      <c r="B896" s="23"/>
      <c r="C896" s="22"/>
      <c r="D896" s="22"/>
      <c r="F896" s="17"/>
    </row>
    <row r="897" spans="2:6" s="12" customFormat="1" x14ac:dyDescent="0.2">
      <c r="B897" s="23"/>
      <c r="C897" s="22"/>
      <c r="D897" s="22"/>
      <c r="F897" s="17"/>
    </row>
    <row r="898" spans="2:6" s="12" customFormat="1" x14ac:dyDescent="0.2">
      <c r="B898" s="23"/>
      <c r="C898" s="22"/>
      <c r="D898" s="22"/>
      <c r="F898" s="17"/>
    </row>
    <row r="899" spans="2:6" s="12" customFormat="1" x14ac:dyDescent="0.2">
      <c r="B899" s="23"/>
      <c r="C899" s="22"/>
      <c r="D899" s="22"/>
      <c r="F899" s="17"/>
    </row>
    <row r="900" spans="2:6" s="12" customFormat="1" x14ac:dyDescent="0.2">
      <c r="B900" s="23"/>
      <c r="C900" s="22"/>
      <c r="D900" s="22"/>
      <c r="F900" s="17"/>
    </row>
    <row r="901" spans="2:6" s="12" customFormat="1" x14ac:dyDescent="0.2">
      <c r="B901" s="23"/>
      <c r="C901" s="22"/>
      <c r="D901" s="22"/>
      <c r="F901" s="17"/>
    </row>
    <row r="902" spans="2:6" s="12" customFormat="1" x14ac:dyDescent="0.2">
      <c r="B902" s="23"/>
      <c r="C902" s="22"/>
      <c r="D902" s="22"/>
      <c r="F902" s="17"/>
    </row>
    <row r="903" spans="2:6" s="12" customFormat="1" x14ac:dyDescent="0.2">
      <c r="B903" s="23"/>
      <c r="C903" s="22"/>
      <c r="D903" s="22"/>
      <c r="F903" s="17"/>
    </row>
    <row r="904" spans="2:6" s="12" customFormat="1" x14ac:dyDescent="0.2">
      <c r="B904" s="23"/>
      <c r="C904" s="22"/>
      <c r="D904" s="22"/>
      <c r="F904" s="17"/>
    </row>
    <row r="905" spans="2:6" s="12" customFormat="1" x14ac:dyDescent="0.2">
      <c r="B905" s="23"/>
      <c r="C905" s="22"/>
      <c r="D905" s="22"/>
      <c r="F905" s="17"/>
    </row>
    <row r="906" spans="2:6" s="12" customFormat="1" x14ac:dyDescent="0.2">
      <c r="B906" s="23"/>
      <c r="C906" s="22"/>
      <c r="D906" s="22"/>
      <c r="F906" s="17"/>
    </row>
    <row r="907" spans="2:6" s="12" customFormat="1" x14ac:dyDescent="0.2">
      <c r="B907" s="23"/>
      <c r="C907" s="22"/>
      <c r="D907" s="22"/>
      <c r="F907" s="17"/>
    </row>
    <row r="908" spans="2:6" s="12" customFormat="1" x14ac:dyDescent="0.2">
      <c r="B908" s="23"/>
      <c r="C908" s="22"/>
      <c r="D908" s="22"/>
      <c r="F908" s="17"/>
    </row>
    <row r="909" spans="2:6" s="12" customFormat="1" x14ac:dyDescent="0.2">
      <c r="B909" s="23"/>
      <c r="C909" s="22"/>
      <c r="D909" s="22"/>
      <c r="F909" s="17"/>
    </row>
    <row r="910" spans="2:6" s="12" customFormat="1" x14ac:dyDescent="0.2">
      <c r="B910" s="23"/>
      <c r="C910" s="22"/>
      <c r="D910" s="22"/>
      <c r="F910" s="17"/>
    </row>
    <row r="911" spans="2:6" s="12" customFormat="1" x14ac:dyDescent="0.2">
      <c r="B911" s="23"/>
      <c r="C911" s="22"/>
      <c r="D911" s="22"/>
      <c r="F911" s="17"/>
    </row>
    <row r="912" spans="2:6" s="12" customFormat="1" x14ac:dyDescent="0.2">
      <c r="B912" s="23"/>
      <c r="C912" s="22"/>
      <c r="D912" s="22"/>
      <c r="F912" s="17"/>
    </row>
    <row r="913" spans="2:6" s="12" customFormat="1" x14ac:dyDescent="0.2">
      <c r="B913" s="23"/>
      <c r="C913" s="22"/>
      <c r="D913" s="22"/>
      <c r="F913" s="17"/>
    </row>
    <row r="914" spans="2:6" s="12" customFormat="1" x14ac:dyDescent="0.2">
      <c r="B914" s="23"/>
      <c r="C914" s="22"/>
      <c r="D914" s="22"/>
      <c r="F914" s="17"/>
    </row>
    <row r="915" spans="2:6" s="12" customFormat="1" x14ac:dyDescent="0.2">
      <c r="B915" s="23"/>
      <c r="C915" s="22"/>
      <c r="D915" s="22"/>
      <c r="F915" s="17"/>
    </row>
    <row r="916" spans="2:6" s="12" customFormat="1" x14ac:dyDescent="0.2">
      <c r="B916" s="23"/>
      <c r="C916" s="22"/>
      <c r="D916" s="22"/>
      <c r="F916" s="17"/>
    </row>
    <row r="917" spans="2:6" s="12" customFormat="1" x14ac:dyDescent="0.2">
      <c r="B917" s="23"/>
      <c r="C917" s="22"/>
      <c r="D917" s="22"/>
      <c r="F917" s="17"/>
    </row>
    <row r="918" spans="2:6" s="12" customFormat="1" x14ac:dyDescent="0.2">
      <c r="B918" s="23"/>
      <c r="C918" s="22"/>
      <c r="D918" s="22"/>
      <c r="F918" s="17"/>
    </row>
    <row r="919" spans="2:6" s="12" customFormat="1" x14ac:dyDescent="0.2">
      <c r="B919" s="23"/>
      <c r="C919" s="22"/>
      <c r="D919" s="22"/>
      <c r="F919" s="17"/>
    </row>
    <row r="920" spans="2:6" s="12" customFormat="1" x14ac:dyDescent="0.2">
      <c r="B920" s="23"/>
      <c r="C920" s="22"/>
      <c r="D920" s="22"/>
      <c r="F920" s="17"/>
    </row>
    <row r="921" spans="2:6" s="12" customFormat="1" x14ac:dyDescent="0.2">
      <c r="B921" s="23"/>
      <c r="C921" s="22"/>
      <c r="D921" s="22"/>
      <c r="F921" s="17"/>
    </row>
    <row r="922" spans="2:6" s="12" customFormat="1" x14ac:dyDescent="0.2">
      <c r="B922" s="23"/>
      <c r="C922" s="22"/>
      <c r="D922" s="22"/>
      <c r="F922" s="17"/>
    </row>
    <row r="923" spans="2:6" s="12" customFormat="1" x14ac:dyDescent="0.2">
      <c r="B923" s="23"/>
      <c r="C923" s="22"/>
      <c r="D923" s="22"/>
      <c r="F923" s="17"/>
    </row>
    <row r="924" spans="2:6" s="12" customFormat="1" x14ac:dyDescent="0.2">
      <c r="B924" s="23"/>
      <c r="C924" s="22"/>
      <c r="D924" s="22"/>
      <c r="F924" s="17"/>
    </row>
    <row r="925" spans="2:6" s="12" customFormat="1" x14ac:dyDescent="0.2">
      <c r="B925" s="23"/>
      <c r="C925" s="22"/>
      <c r="D925" s="22"/>
      <c r="F925" s="17"/>
    </row>
    <row r="926" spans="2:6" s="12" customFormat="1" x14ac:dyDescent="0.2">
      <c r="B926" s="23"/>
      <c r="C926" s="22"/>
      <c r="D926" s="22"/>
      <c r="F926" s="17"/>
    </row>
    <row r="927" spans="2:6" s="12" customFormat="1" x14ac:dyDescent="0.2">
      <c r="B927" s="23"/>
      <c r="C927" s="22"/>
      <c r="D927" s="22"/>
      <c r="F927" s="17"/>
    </row>
    <row r="928" spans="2:6" s="12" customFormat="1" x14ac:dyDescent="0.2">
      <c r="B928" s="23"/>
      <c r="C928" s="22"/>
      <c r="D928" s="22"/>
      <c r="F928" s="17"/>
    </row>
    <row r="929" spans="2:6" s="12" customFormat="1" x14ac:dyDescent="0.2">
      <c r="B929" s="23"/>
      <c r="C929" s="22"/>
      <c r="D929" s="22"/>
      <c r="F929" s="17"/>
    </row>
    <row r="930" spans="2:6" s="12" customFormat="1" x14ac:dyDescent="0.2">
      <c r="B930" s="23"/>
      <c r="C930" s="22"/>
      <c r="D930" s="22"/>
      <c r="F930" s="17"/>
    </row>
    <row r="931" spans="2:6" s="12" customFormat="1" x14ac:dyDescent="0.2">
      <c r="B931" s="23"/>
      <c r="C931" s="22"/>
      <c r="D931" s="22"/>
      <c r="F931" s="17"/>
    </row>
    <row r="932" spans="2:6" s="12" customFormat="1" x14ac:dyDescent="0.2">
      <c r="B932" s="23"/>
      <c r="C932" s="22"/>
      <c r="D932" s="22"/>
      <c r="F932" s="17"/>
    </row>
    <row r="933" spans="2:6" s="12" customFormat="1" x14ac:dyDescent="0.2">
      <c r="B933" s="23"/>
      <c r="C933" s="22"/>
      <c r="D933" s="22"/>
      <c r="F933" s="17"/>
    </row>
    <row r="934" spans="2:6" s="12" customFormat="1" x14ac:dyDescent="0.2">
      <c r="B934" s="23"/>
      <c r="C934" s="22"/>
      <c r="D934" s="22"/>
      <c r="F934" s="17"/>
    </row>
    <row r="935" spans="2:6" s="12" customFormat="1" x14ac:dyDescent="0.2">
      <c r="B935" s="23"/>
      <c r="C935" s="22"/>
      <c r="D935" s="22"/>
      <c r="F935" s="17"/>
    </row>
    <row r="936" spans="2:6" s="12" customFormat="1" x14ac:dyDescent="0.2">
      <c r="B936" s="23"/>
      <c r="C936" s="22"/>
      <c r="D936" s="22"/>
      <c r="F936" s="17"/>
    </row>
    <row r="937" spans="2:6" s="12" customFormat="1" x14ac:dyDescent="0.2">
      <c r="B937" s="23"/>
      <c r="C937" s="22"/>
      <c r="D937" s="22"/>
      <c r="F937" s="17"/>
    </row>
    <row r="938" spans="2:6" s="12" customFormat="1" x14ac:dyDescent="0.2">
      <c r="B938" s="23"/>
      <c r="C938" s="22"/>
      <c r="D938" s="22"/>
      <c r="F938" s="17"/>
    </row>
    <row r="939" spans="2:6" s="12" customFormat="1" x14ac:dyDescent="0.2">
      <c r="B939" s="23"/>
      <c r="C939" s="22"/>
      <c r="D939" s="22"/>
      <c r="F939" s="17"/>
    </row>
    <row r="940" spans="2:6" s="12" customFormat="1" x14ac:dyDescent="0.2">
      <c r="B940" s="23"/>
      <c r="C940" s="22"/>
      <c r="D940" s="22"/>
      <c r="F940" s="17"/>
    </row>
    <row r="941" spans="2:6" s="12" customFormat="1" x14ac:dyDescent="0.2">
      <c r="B941" s="23"/>
      <c r="C941" s="22"/>
      <c r="D941" s="22"/>
      <c r="F941" s="17"/>
    </row>
    <row r="942" spans="2:6" s="12" customFormat="1" x14ac:dyDescent="0.2">
      <c r="B942" s="23"/>
      <c r="C942" s="22"/>
      <c r="D942" s="22"/>
      <c r="F942" s="17"/>
    </row>
    <row r="943" spans="2:6" s="12" customFormat="1" x14ac:dyDescent="0.2">
      <c r="B943" s="23"/>
      <c r="C943" s="22"/>
      <c r="D943" s="22"/>
      <c r="F943" s="17"/>
    </row>
    <row r="944" spans="2:6" s="12" customFormat="1" x14ac:dyDescent="0.2">
      <c r="B944" s="23"/>
      <c r="C944" s="22"/>
      <c r="D944" s="22"/>
      <c r="F944" s="17"/>
    </row>
    <row r="945" spans="2:6" s="12" customFormat="1" x14ac:dyDescent="0.2">
      <c r="B945" s="23"/>
      <c r="C945" s="22"/>
      <c r="D945" s="22"/>
      <c r="F945" s="17"/>
    </row>
    <row r="946" spans="2:6" s="12" customFormat="1" x14ac:dyDescent="0.2">
      <c r="B946" s="23"/>
      <c r="C946" s="22"/>
      <c r="D946" s="22"/>
      <c r="F946" s="17"/>
    </row>
    <row r="947" spans="2:6" s="12" customFormat="1" x14ac:dyDescent="0.2">
      <c r="B947" s="23"/>
      <c r="C947" s="22"/>
      <c r="D947" s="22"/>
      <c r="F947" s="17"/>
    </row>
    <row r="948" spans="2:6" s="12" customFormat="1" x14ac:dyDescent="0.2">
      <c r="B948" s="23"/>
      <c r="C948" s="22"/>
      <c r="D948" s="22"/>
      <c r="F948" s="17"/>
    </row>
    <row r="949" spans="2:6" s="12" customFormat="1" x14ac:dyDescent="0.2">
      <c r="B949" s="23"/>
      <c r="C949" s="22"/>
      <c r="D949" s="22"/>
      <c r="F949" s="17"/>
    </row>
    <row r="950" spans="2:6" s="12" customFormat="1" x14ac:dyDescent="0.2">
      <c r="B950" s="23"/>
      <c r="C950" s="22"/>
      <c r="D950" s="22"/>
      <c r="F950" s="17"/>
    </row>
    <row r="951" spans="2:6" s="12" customFormat="1" x14ac:dyDescent="0.2">
      <c r="B951" s="23"/>
      <c r="C951" s="22"/>
      <c r="D951" s="22"/>
      <c r="F951" s="17"/>
    </row>
    <row r="952" spans="2:6" s="12" customFormat="1" x14ac:dyDescent="0.2">
      <c r="B952" s="23"/>
      <c r="C952" s="22"/>
      <c r="D952" s="22"/>
      <c r="F952" s="17"/>
    </row>
    <row r="953" spans="2:6" s="12" customFormat="1" x14ac:dyDescent="0.2">
      <c r="B953" s="23"/>
      <c r="C953" s="22"/>
      <c r="D953" s="22"/>
      <c r="F953" s="17"/>
    </row>
    <row r="954" spans="2:6" s="12" customFormat="1" x14ac:dyDescent="0.2">
      <c r="B954" s="23"/>
      <c r="C954" s="22"/>
      <c r="D954" s="22"/>
      <c r="F954" s="17"/>
    </row>
    <row r="955" spans="2:6" s="12" customFormat="1" x14ac:dyDescent="0.2">
      <c r="B955" s="23"/>
      <c r="C955" s="22"/>
      <c r="D955" s="22"/>
      <c r="F955" s="17"/>
    </row>
    <row r="956" spans="2:6" s="12" customFormat="1" x14ac:dyDescent="0.2">
      <c r="B956" s="23"/>
      <c r="C956" s="22"/>
      <c r="D956" s="22"/>
      <c r="F956" s="17"/>
    </row>
    <row r="957" spans="2:6" s="12" customFormat="1" x14ac:dyDescent="0.2">
      <c r="B957" s="23"/>
      <c r="C957" s="22"/>
      <c r="D957" s="22"/>
      <c r="F957" s="17"/>
    </row>
    <row r="958" spans="2:6" s="12" customFormat="1" x14ac:dyDescent="0.2">
      <c r="B958" s="23"/>
      <c r="C958" s="22"/>
      <c r="D958" s="22"/>
      <c r="F958" s="17"/>
    </row>
    <row r="959" spans="2:6" s="12" customFormat="1" x14ac:dyDescent="0.2">
      <c r="B959" s="23"/>
      <c r="C959" s="22"/>
      <c r="D959" s="22"/>
      <c r="F959" s="17"/>
    </row>
    <row r="960" spans="2:6" s="12" customFormat="1" x14ac:dyDescent="0.2">
      <c r="B960" s="23"/>
      <c r="C960" s="22"/>
      <c r="D960" s="22"/>
      <c r="F960" s="17"/>
    </row>
    <row r="961" spans="2:6" s="12" customFormat="1" x14ac:dyDescent="0.2">
      <c r="B961" s="23"/>
      <c r="C961" s="22"/>
      <c r="D961" s="22"/>
      <c r="F961" s="17"/>
    </row>
    <row r="962" spans="2:6" s="12" customFormat="1" x14ac:dyDescent="0.2">
      <c r="B962" s="23"/>
      <c r="C962" s="22"/>
      <c r="D962" s="22"/>
      <c r="F962" s="17"/>
    </row>
    <row r="963" spans="2:6" s="12" customFormat="1" x14ac:dyDescent="0.2">
      <c r="B963" s="23"/>
      <c r="C963" s="22"/>
      <c r="D963" s="22"/>
      <c r="F963" s="17"/>
    </row>
    <row r="964" spans="2:6" s="12" customFormat="1" x14ac:dyDescent="0.2">
      <c r="B964" s="23"/>
      <c r="C964" s="22"/>
      <c r="D964" s="22"/>
      <c r="F964" s="17"/>
    </row>
    <row r="965" spans="2:6" s="12" customFormat="1" x14ac:dyDescent="0.2">
      <c r="B965" s="23"/>
      <c r="C965" s="22"/>
      <c r="D965" s="22"/>
      <c r="F965" s="17"/>
    </row>
    <row r="966" spans="2:6" s="12" customFormat="1" x14ac:dyDescent="0.2">
      <c r="B966" s="23"/>
      <c r="C966" s="22"/>
      <c r="D966" s="22"/>
      <c r="F966" s="17"/>
    </row>
    <row r="967" spans="2:6" s="12" customFormat="1" x14ac:dyDescent="0.2">
      <c r="B967" s="23"/>
      <c r="C967" s="22"/>
      <c r="D967" s="22"/>
      <c r="F967" s="17"/>
    </row>
    <row r="968" spans="2:6" s="12" customFormat="1" x14ac:dyDescent="0.2">
      <c r="B968" s="23"/>
      <c r="C968" s="22"/>
      <c r="D968" s="22"/>
      <c r="F968" s="17"/>
    </row>
    <row r="969" spans="2:6" s="12" customFormat="1" x14ac:dyDescent="0.2">
      <c r="B969" s="23"/>
      <c r="C969" s="22"/>
      <c r="D969" s="22"/>
      <c r="F969" s="17"/>
    </row>
    <row r="970" spans="2:6" s="12" customFormat="1" x14ac:dyDescent="0.2">
      <c r="B970" s="23"/>
      <c r="C970" s="22"/>
      <c r="D970" s="22"/>
      <c r="F970" s="17"/>
    </row>
    <row r="971" spans="2:6" s="12" customFormat="1" x14ac:dyDescent="0.2">
      <c r="B971" s="23"/>
      <c r="C971" s="22"/>
      <c r="D971" s="22"/>
      <c r="F971" s="17"/>
    </row>
    <row r="972" spans="2:6" s="12" customFormat="1" x14ac:dyDescent="0.2">
      <c r="B972" s="23"/>
      <c r="C972" s="22"/>
      <c r="D972" s="22"/>
      <c r="F972" s="17"/>
    </row>
    <row r="973" spans="2:6" s="12" customFormat="1" x14ac:dyDescent="0.2">
      <c r="B973" s="23"/>
      <c r="C973" s="22"/>
      <c r="D973" s="22"/>
      <c r="F973" s="17"/>
    </row>
    <row r="974" spans="2:6" s="12" customFormat="1" x14ac:dyDescent="0.2">
      <c r="B974" s="23"/>
      <c r="C974" s="22"/>
      <c r="D974" s="22"/>
      <c r="F974" s="17"/>
    </row>
    <row r="975" spans="2:6" s="12" customFormat="1" x14ac:dyDescent="0.2">
      <c r="B975" s="23"/>
      <c r="C975" s="22"/>
      <c r="D975" s="22"/>
      <c r="F975" s="17"/>
    </row>
    <row r="976" spans="2:6" s="12" customFormat="1" x14ac:dyDescent="0.2">
      <c r="B976" s="23"/>
      <c r="C976" s="22"/>
      <c r="D976" s="22"/>
      <c r="F976" s="17"/>
    </row>
    <row r="977" spans="2:6" s="12" customFormat="1" x14ac:dyDescent="0.2">
      <c r="B977" s="23"/>
      <c r="C977" s="22"/>
      <c r="D977" s="22"/>
      <c r="F977" s="17"/>
    </row>
    <row r="978" spans="2:6" s="12" customFormat="1" x14ac:dyDescent="0.2">
      <c r="B978" s="23"/>
      <c r="C978" s="22"/>
      <c r="D978" s="22"/>
      <c r="F978" s="17"/>
    </row>
    <row r="979" spans="2:6" s="12" customFormat="1" x14ac:dyDescent="0.2">
      <c r="B979" s="23"/>
      <c r="C979" s="22"/>
      <c r="D979" s="22"/>
      <c r="F979" s="17"/>
    </row>
    <row r="980" spans="2:6" s="12" customFormat="1" x14ac:dyDescent="0.2">
      <c r="B980" s="23"/>
      <c r="C980" s="22"/>
      <c r="D980" s="22"/>
      <c r="F980" s="17"/>
    </row>
    <row r="981" spans="2:6" s="12" customFormat="1" x14ac:dyDescent="0.2">
      <c r="B981" s="23"/>
      <c r="C981" s="22"/>
      <c r="D981" s="22"/>
      <c r="F981" s="17"/>
    </row>
    <row r="982" spans="2:6" s="12" customFormat="1" x14ac:dyDescent="0.2">
      <c r="B982" s="23"/>
      <c r="C982" s="22"/>
      <c r="D982" s="22"/>
      <c r="F982" s="17"/>
    </row>
    <row r="983" spans="2:6" s="12" customFormat="1" x14ac:dyDescent="0.2">
      <c r="B983" s="23"/>
      <c r="C983" s="22"/>
      <c r="D983" s="22"/>
      <c r="F983" s="17"/>
    </row>
    <row r="984" spans="2:6" s="12" customFormat="1" x14ac:dyDescent="0.2">
      <c r="B984" s="23"/>
      <c r="C984" s="22"/>
      <c r="D984" s="22"/>
      <c r="F984" s="17"/>
    </row>
    <row r="985" spans="2:6" s="12" customFormat="1" x14ac:dyDescent="0.2">
      <c r="B985" s="23"/>
      <c r="C985" s="22"/>
      <c r="D985" s="22"/>
      <c r="F985" s="17"/>
    </row>
    <row r="986" spans="2:6" s="12" customFormat="1" x14ac:dyDescent="0.2">
      <c r="B986" s="23"/>
      <c r="C986" s="22"/>
      <c r="D986" s="22"/>
      <c r="F986" s="17"/>
    </row>
    <row r="987" spans="2:6" s="12" customFormat="1" x14ac:dyDescent="0.2">
      <c r="B987" s="23"/>
      <c r="C987" s="22"/>
      <c r="D987" s="22"/>
      <c r="F987" s="17"/>
    </row>
    <row r="988" spans="2:6" s="12" customFormat="1" x14ac:dyDescent="0.2">
      <c r="B988" s="23"/>
      <c r="C988" s="22"/>
      <c r="D988" s="22"/>
      <c r="F988" s="17"/>
    </row>
    <row r="989" spans="2:6" s="12" customFormat="1" x14ac:dyDescent="0.2">
      <c r="B989" s="23"/>
      <c r="C989" s="22"/>
      <c r="D989" s="22"/>
      <c r="F989" s="17"/>
    </row>
    <row r="990" spans="2:6" s="12" customFormat="1" x14ac:dyDescent="0.2">
      <c r="B990" s="23"/>
      <c r="C990" s="22"/>
      <c r="D990" s="22"/>
      <c r="F990" s="17"/>
    </row>
    <row r="991" spans="2:6" s="12" customFormat="1" x14ac:dyDescent="0.2">
      <c r="B991" s="23"/>
      <c r="C991" s="22"/>
      <c r="D991" s="22"/>
      <c r="F991" s="17"/>
    </row>
    <row r="992" spans="2:6" s="12" customFormat="1" x14ac:dyDescent="0.2">
      <c r="B992" s="23"/>
      <c r="C992" s="22"/>
      <c r="D992" s="22"/>
      <c r="F992" s="17"/>
    </row>
    <row r="993" spans="2:6" s="12" customFormat="1" x14ac:dyDescent="0.2">
      <c r="B993" s="23"/>
      <c r="C993" s="22"/>
      <c r="D993" s="22"/>
      <c r="F993" s="17"/>
    </row>
    <row r="994" spans="2:6" s="12" customFormat="1" x14ac:dyDescent="0.2">
      <c r="B994" s="23"/>
      <c r="C994" s="22"/>
      <c r="D994" s="22"/>
      <c r="F994" s="17"/>
    </row>
    <row r="995" spans="2:6" s="12" customFormat="1" x14ac:dyDescent="0.2">
      <c r="B995" s="23"/>
      <c r="C995" s="22"/>
      <c r="D995" s="22"/>
      <c r="F995" s="17"/>
    </row>
    <row r="996" spans="2:6" s="12" customFormat="1" x14ac:dyDescent="0.2">
      <c r="B996" s="23"/>
      <c r="C996" s="22"/>
      <c r="D996" s="22"/>
      <c r="F996" s="17"/>
    </row>
    <row r="997" spans="2:6" s="12" customFormat="1" x14ac:dyDescent="0.2">
      <c r="B997" s="23"/>
      <c r="C997" s="22"/>
      <c r="D997" s="22"/>
      <c r="F997" s="17"/>
    </row>
    <row r="998" spans="2:6" s="12" customFormat="1" x14ac:dyDescent="0.2">
      <c r="B998" s="23"/>
      <c r="C998" s="22"/>
      <c r="D998" s="22"/>
      <c r="F998" s="17"/>
    </row>
    <row r="999" spans="2:6" s="12" customFormat="1" x14ac:dyDescent="0.2">
      <c r="B999" s="23"/>
      <c r="C999" s="22"/>
      <c r="D999" s="22"/>
      <c r="F999" s="17"/>
    </row>
    <row r="1000" spans="2:6" s="12" customFormat="1" x14ac:dyDescent="0.2">
      <c r="B1000" s="23"/>
      <c r="C1000" s="22"/>
      <c r="D1000" s="22"/>
      <c r="F1000" s="17"/>
    </row>
    <row r="1001" spans="2:6" s="12" customFormat="1" x14ac:dyDescent="0.2">
      <c r="B1001" s="23"/>
      <c r="C1001" s="22"/>
      <c r="D1001" s="22"/>
      <c r="F1001" s="17"/>
    </row>
    <row r="1002" spans="2:6" s="12" customFormat="1" x14ac:dyDescent="0.2">
      <c r="B1002" s="23"/>
      <c r="C1002" s="22"/>
      <c r="D1002" s="22"/>
      <c r="F1002" s="17"/>
    </row>
    <row r="1003" spans="2:6" s="12" customFormat="1" x14ac:dyDescent="0.2">
      <c r="B1003" s="23"/>
      <c r="C1003" s="22"/>
      <c r="D1003" s="22"/>
      <c r="F1003" s="17"/>
    </row>
    <row r="1004" spans="2:6" s="12" customFormat="1" x14ac:dyDescent="0.2">
      <c r="B1004" s="23"/>
      <c r="C1004" s="22"/>
      <c r="D1004" s="22"/>
      <c r="F1004" s="17"/>
    </row>
    <row r="1005" spans="2:6" s="12" customFormat="1" x14ac:dyDescent="0.2">
      <c r="B1005" s="23"/>
      <c r="C1005" s="22"/>
      <c r="D1005" s="22"/>
      <c r="F1005" s="17"/>
    </row>
    <row r="1006" spans="2:6" s="12" customFormat="1" x14ac:dyDescent="0.2">
      <c r="B1006" s="23"/>
      <c r="C1006" s="22"/>
      <c r="D1006" s="22"/>
      <c r="F1006" s="17"/>
    </row>
    <row r="1007" spans="2:6" s="12" customFormat="1" x14ac:dyDescent="0.2">
      <c r="B1007" s="23"/>
      <c r="C1007" s="22"/>
      <c r="D1007" s="22"/>
      <c r="F1007" s="17"/>
    </row>
    <row r="1008" spans="2:6" s="12" customFormat="1" x14ac:dyDescent="0.2">
      <c r="B1008" s="23"/>
      <c r="C1008" s="22"/>
      <c r="D1008" s="22"/>
      <c r="F1008" s="17"/>
    </row>
    <row r="1009" spans="2:6" s="12" customFormat="1" x14ac:dyDescent="0.2">
      <c r="B1009" s="23"/>
      <c r="C1009" s="22"/>
      <c r="D1009" s="22"/>
      <c r="F1009" s="17"/>
    </row>
    <row r="1010" spans="2:6" s="12" customFormat="1" x14ac:dyDescent="0.2">
      <c r="B1010" s="23"/>
      <c r="C1010" s="22"/>
      <c r="D1010" s="22"/>
      <c r="F1010" s="17"/>
    </row>
    <row r="1011" spans="2:6" s="12" customFormat="1" x14ac:dyDescent="0.2">
      <c r="B1011" s="23"/>
      <c r="C1011" s="22"/>
      <c r="D1011" s="22"/>
      <c r="F1011" s="17"/>
    </row>
    <row r="1012" spans="2:6" s="12" customFormat="1" x14ac:dyDescent="0.2">
      <c r="B1012" s="23"/>
      <c r="C1012" s="22"/>
      <c r="D1012" s="22"/>
      <c r="F1012" s="17"/>
    </row>
    <row r="1013" spans="2:6" s="12" customFormat="1" x14ac:dyDescent="0.2">
      <c r="B1013" s="23"/>
      <c r="C1013" s="22"/>
      <c r="D1013" s="22"/>
      <c r="F1013" s="17"/>
    </row>
    <row r="1014" spans="2:6" s="12" customFormat="1" x14ac:dyDescent="0.2">
      <c r="B1014" s="23"/>
      <c r="C1014" s="22"/>
      <c r="D1014" s="22"/>
      <c r="F1014" s="17"/>
    </row>
    <row r="1015" spans="2:6" s="12" customFormat="1" x14ac:dyDescent="0.2">
      <c r="B1015" s="23"/>
      <c r="C1015" s="22"/>
      <c r="D1015" s="22"/>
      <c r="F1015" s="17"/>
    </row>
    <row r="1016" spans="2:6" s="12" customFormat="1" x14ac:dyDescent="0.2">
      <c r="B1016" s="23"/>
      <c r="C1016" s="22"/>
      <c r="D1016" s="22"/>
      <c r="F1016" s="17"/>
    </row>
    <row r="1017" spans="2:6" s="12" customFormat="1" x14ac:dyDescent="0.2">
      <c r="B1017" s="23"/>
      <c r="C1017" s="22"/>
      <c r="D1017" s="22"/>
      <c r="F1017" s="17"/>
    </row>
    <row r="1018" spans="2:6" s="12" customFormat="1" x14ac:dyDescent="0.2">
      <c r="B1018" s="23"/>
      <c r="C1018" s="22"/>
      <c r="D1018" s="22"/>
      <c r="F1018" s="17"/>
    </row>
    <row r="1019" spans="2:6" s="12" customFormat="1" x14ac:dyDescent="0.2">
      <c r="B1019" s="23"/>
      <c r="C1019" s="22"/>
      <c r="D1019" s="22"/>
      <c r="F1019" s="17"/>
    </row>
    <row r="1020" spans="2:6" s="12" customFormat="1" x14ac:dyDescent="0.2">
      <c r="B1020" s="23"/>
      <c r="C1020" s="22"/>
      <c r="D1020" s="22"/>
      <c r="F1020" s="17"/>
    </row>
    <row r="1021" spans="2:6" s="12" customFormat="1" x14ac:dyDescent="0.2">
      <c r="B1021" s="23"/>
      <c r="C1021" s="22"/>
      <c r="D1021" s="22"/>
      <c r="F1021" s="17"/>
    </row>
    <row r="1022" spans="2:6" s="12" customFormat="1" x14ac:dyDescent="0.2">
      <c r="B1022" s="23"/>
      <c r="C1022" s="22"/>
      <c r="D1022" s="22"/>
      <c r="F1022" s="17"/>
    </row>
    <row r="1023" spans="2:6" s="12" customFormat="1" x14ac:dyDescent="0.2">
      <c r="B1023" s="23"/>
      <c r="C1023" s="22"/>
      <c r="D1023" s="22"/>
      <c r="F1023" s="17"/>
    </row>
    <row r="1024" spans="2:6" s="12" customFormat="1" x14ac:dyDescent="0.2">
      <c r="B1024" s="23"/>
      <c r="C1024" s="22"/>
      <c r="D1024" s="22"/>
      <c r="F1024" s="17"/>
    </row>
    <row r="1025" spans="2:6" s="12" customFormat="1" x14ac:dyDescent="0.2">
      <c r="B1025" s="23"/>
      <c r="C1025" s="22"/>
      <c r="D1025" s="22"/>
      <c r="F1025" s="17"/>
    </row>
    <row r="1026" spans="2:6" s="12" customFormat="1" x14ac:dyDescent="0.2">
      <c r="B1026" s="23"/>
      <c r="C1026" s="22"/>
      <c r="D1026" s="22"/>
      <c r="F1026" s="17"/>
    </row>
    <row r="1027" spans="2:6" s="12" customFormat="1" x14ac:dyDescent="0.2">
      <c r="B1027" s="23"/>
      <c r="C1027" s="22"/>
      <c r="D1027" s="22"/>
      <c r="F1027" s="17"/>
    </row>
    <row r="1028" spans="2:6" s="12" customFormat="1" x14ac:dyDescent="0.2">
      <c r="B1028" s="23"/>
      <c r="C1028" s="22"/>
      <c r="D1028" s="22"/>
      <c r="F1028" s="17"/>
    </row>
    <row r="1029" spans="2:6" s="12" customFormat="1" x14ac:dyDescent="0.2">
      <c r="B1029" s="23"/>
      <c r="C1029" s="22"/>
      <c r="D1029" s="22"/>
      <c r="F1029" s="17"/>
    </row>
    <row r="1030" spans="2:6" s="12" customFormat="1" x14ac:dyDescent="0.2">
      <c r="B1030" s="23"/>
      <c r="C1030" s="22"/>
      <c r="D1030" s="22"/>
      <c r="F1030" s="17"/>
    </row>
    <row r="1031" spans="2:6" s="12" customFormat="1" x14ac:dyDescent="0.2">
      <c r="B1031" s="23"/>
      <c r="C1031" s="22"/>
      <c r="D1031" s="22"/>
      <c r="F1031" s="17"/>
    </row>
    <row r="1032" spans="2:6" s="12" customFormat="1" x14ac:dyDescent="0.2">
      <c r="B1032" s="23"/>
      <c r="C1032" s="22"/>
      <c r="D1032" s="22"/>
      <c r="F1032" s="17"/>
    </row>
    <row r="1033" spans="2:6" s="12" customFormat="1" x14ac:dyDescent="0.2">
      <c r="B1033" s="23"/>
      <c r="C1033" s="22"/>
      <c r="D1033" s="22"/>
      <c r="F1033" s="17"/>
    </row>
    <row r="1034" spans="2:6" s="12" customFormat="1" x14ac:dyDescent="0.2">
      <c r="B1034" s="23"/>
      <c r="C1034" s="22"/>
      <c r="D1034" s="22"/>
      <c r="F1034" s="17"/>
    </row>
    <row r="1035" spans="2:6" s="12" customFormat="1" x14ac:dyDescent="0.2">
      <c r="B1035" s="23"/>
      <c r="C1035" s="22"/>
      <c r="D1035" s="22"/>
      <c r="F1035" s="17"/>
    </row>
    <row r="1036" spans="2:6" s="12" customFormat="1" x14ac:dyDescent="0.2">
      <c r="B1036" s="23"/>
      <c r="C1036" s="22"/>
      <c r="D1036" s="22"/>
      <c r="F1036" s="17"/>
    </row>
    <row r="1037" spans="2:6" s="12" customFormat="1" x14ac:dyDescent="0.2">
      <c r="B1037" s="23"/>
      <c r="C1037" s="22"/>
      <c r="D1037" s="22"/>
      <c r="F1037" s="17"/>
    </row>
    <row r="1038" spans="2:6" s="12" customFormat="1" x14ac:dyDescent="0.2">
      <c r="B1038" s="23"/>
      <c r="C1038" s="22"/>
      <c r="D1038" s="22"/>
      <c r="F1038" s="17"/>
    </row>
    <row r="1039" spans="2:6" s="12" customFormat="1" x14ac:dyDescent="0.2">
      <c r="B1039" s="23"/>
      <c r="C1039" s="22"/>
      <c r="D1039" s="22"/>
      <c r="F1039" s="17"/>
    </row>
    <row r="1040" spans="2:6" s="12" customFormat="1" x14ac:dyDescent="0.2">
      <c r="B1040" s="23"/>
      <c r="C1040" s="22"/>
      <c r="D1040" s="22"/>
      <c r="F1040" s="17"/>
    </row>
    <row r="1041" spans="2:6" s="12" customFormat="1" x14ac:dyDescent="0.2">
      <c r="B1041" s="23"/>
      <c r="C1041" s="22"/>
      <c r="D1041" s="22"/>
      <c r="F1041" s="17"/>
    </row>
    <row r="1042" spans="2:6" s="12" customFormat="1" x14ac:dyDescent="0.2">
      <c r="B1042" s="23"/>
      <c r="C1042" s="22"/>
      <c r="D1042" s="22"/>
      <c r="F1042" s="17"/>
    </row>
    <row r="1043" spans="2:6" s="12" customFormat="1" x14ac:dyDescent="0.2">
      <c r="B1043" s="23"/>
      <c r="C1043" s="22"/>
      <c r="D1043" s="22"/>
      <c r="F1043" s="17"/>
    </row>
    <row r="1044" spans="2:6" s="12" customFormat="1" x14ac:dyDescent="0.2">
      <c r="B1044" s="23"/>
      <c r="C1044" s="22"/>
      <c r="D1044" s="22"/>
      <c r="F1044" s="17"/>
    </row>
    <row r="1045" spans="2:6" s="12" customFormat="1" x14ac:dyDescent="0.2">
      <c r="B1045" s="23"/>
      <c r="C1045" s="22"/>
      <c r="D1045" s="22"/>
      <c r="F1045" s="17"/>
    </row>
    <row r="1046" spans="2:6" s="12" customFormat="1" x14ac:dyDescent="0.2">
      <c r="B1046" s="23"/>
      <c r="C1046" s="22"/>
      <c r="D1046" s="22"/>
      <c r="F1046" s="17"/>
    </row>
    <row r="1047" spans="2:6" s="12" customFormat="1" x14ac:dyDescent="0.2">
      <c r="B1047" s="23"/>
      <c r="C1047" s="22"/>
      <c r="D1047" s="22"/>
      <c r="F1047" s="17"/>
    </row>
    <row r="1048" spans="2:6" s="12" customFormat="1" x14ac:dyDescent="0.2">
      <c r="B1048" s="23"/>
      <c r="C1048" s="22"/>
      <c r="D1048" s="22"/>
      <c r="F1048" s="17"/>
    </row>
    <row r="1049" spans="2:6" s="12" customFormat="1" x14ac:dyDescent="0.2">
      <c r="B1049" s="23"/>
      <c r="C1049" s="22"/>
      <c r="D1049" s="22"/>
      <c r="F1049" s="17"/>
    </row>
    <row r="1050" spans="2:6" s="12" customFormat="1" x14ac:dyDescent="0.2">
      <c r="B1050" s="23"/>
      <c r="C1050" s="22"/>
      <c r="D1050" s="22"/>
      <c r="F1050" s="17"/>
    </row>
    <row r="1051" spans="2:6" s="12" customFormat="1" x14ac:dyDescent="0.2">
      <c r="B1051" s="23"/>
      <c r="C1051" s="22"/>
      <c r="D1051" s="22"/>
      <c r="F1051" s="17"/>
    </row>
    <row r="1052" spans="2:6" s="12" customFormat="1" x14ac:dyDescent="0.2">
      <c r="B1052" s="23"/>
      <c r="C1052" s="22"/>
      <c r="D1052" s="22"/>
      <c r="F1052" s="17"/>
    </row>
    <row r="1053" spans="2:6" s="12" customFormat="1" x14ac:dyDescent="0.2">
      <c r="B1053" s="23"/>
      <c r="C1053" s="22"/>
      <c r="D1053" s="22"/>
      <c r="F1053" s="17"/>
    </row>
    <row r="1054" spans="2:6" s="12" customFormat="1" x14ac:dyDescent="0.2">
      <c r="B1054" s="23"/>
      <c r="C1054" s="22"/>
      <c r="D1054" s="22"/>
      <c r="F1054" s="17"/>
    </row>
    <row r="1055" spans="2:6" s="12" customFormat="1" x14ac:dyDescent="0.2">
      <c r="B1055" s="23"/>
      <c r="C1055" s="22"/>
      <c r="D1055" s="22"/>
      <c r="F1055" s="17"/>
    </row>
    <row r="1056" spans="2:6" s="12" customFormat="1" x14ac:dyDescent="0.2">
      <c r="B1056" s="23"/>
      <c r="C1056" s="22"/>
      <c r="D1056" s="22"/>
      <c r="F1056" s="17"/>
    </row>
    <row r="1057" spans="2:6" s="12" customFormat="1" x14ac:dyDescent="0.2">
      <c r="B1057" s="23"/>
      <c r="C1057" s="22"/>
      <c r="D1057" s="22"/>
      <c r="F1057" s="17"/>
    </row>
    <row r="1058" spans="2:6" s="12" customFormat="1" x14ac:dyDescent="0.2">
      <c r="B1058" s="23"/>
      <c r="C1058" s="22"/>
      <c r="D1058" s="22"/>
      <c r="F1058" s="17"/>
    </row>
    <row r="1059" spans="2:6" s="12" customFormat="1" x14ac:dyDescent="0.2">
      <c r="B1059" s="23"/>
      <c r="C1059" s="22"/>
      <c r="D1059" s="22"/>
      <c r="F1059" s="17"/>
    </row>
    <row r="1060" spans="2:6" s="12" customFormat="1" x14ac:dyDescent="0.2">
      <c r="B1060" s="23"/>
      <c r="C1060" s="22"/>
      <c r="D1060" s="22"/>
      <c r="F1060" s="17"/>
    </row>
    <row r="1061" spans="2:6" s="12" customFormat="1" x14ac:dyDescent="0.2">
      <c r="B1061" s="23"/>
      <c r="C1061" s="22"/>
      <c r="D1061" s="22"/>
      <c r="F1061" s="17"/>
    </row>
    <row r="1062" spans="2:6" s="12" customFormat="1" x14ac:dyDescent="0.2">
      <c r="B1062" s="23"/>
      <c r="C1062" s="22"/>
      <c r="D1062" s="22"/>
      <c r="F1062" s="17"/>
    </row>
    <row r="1063" spans="2:6" s="12" customFormat="1" x14ac:dyDescent="0.2">
      <c r="B1063" s="23"/>
      <c r="C1063" s="22"/>
      <c r="D1063" s="22"/>
      <c r="F1063" s="17"/>
    </row>
    <row r="1064" spans="2:6" s="12" customFormat="1" x14ac:dyDescent="0.2">
      <c r="B1064" s="23"/>
      <c r="C1064" s="22"/>
      <c r="D1064" s="22"/>
      <c r="F1064" s="17"/>
    </row>
    <row r="1065" spans="2:6" s="12" customFormat="1" x14ac:dyDescent="0.2">
      <c r="B1065" s="23"/>
      <c r="C1065" s="22"/>
      <c r="D1065" s="22"/>
      <c r="F1065" s="17"/>
    </row>
    <row r="1066" spans="2:6" s="12" customFormat="1" x14ac:dyDescent="0.2">
      <c r="B1066" s="23"/>
      <c r="C1066" s="22"/>
      <c r="D1066" s="22"/>
      <c r="F1066" s="17"/>
    </row>
    <row r="1067" spans="2:6" s="12" customFormat="1" x14ac:dyDescent="0.2">
      <c r="B1067" s="23"/>
      <c r="C1067" s="22"/>
      <c r="D1067" s="22"/>
      <c r="F1067" s="17"/>
    </row>
    <row r="1068" spans="2:6" s="12" customFormat="1" x14ac:dyDescent="0.2">
      <c r="B1068" s="23"/>
      <c r="C1068" s="22"/>
      <c r="D1068" s="22"/>
      <c r="F1068" s="17"/>
    </row>
    <row r="1069" spans="2:6" s="12" customFormat="1" x14ac:dyDescent="0.2">
      <c r="B1069" s="23"/>
      <c r="C1069" s="22"/>
      <c r="D1069" s="22"/>
      <c r="F1069" s="17"/>
    </row>
    <row r="1070" spans="2:6" s="12" customFormat="1" x14ac:dyDescent="0.2">
      <c r="B1070" s="23"/>
      <c r="C1070" s="22"/>
      <c r="D1070" s="22"/>
      <c r="F1070" s="17"/>
    </row>
    <row r="1071" spans="2:6" s="12" customFormat="1" x14ac:dyDescent="0.2">
      <c r="B1071" s="23"/>
      <c r="C1071" s="22"/>
      <c r="D1071" s="22"/>
      <c r="F1071" s="17"/>
    </row>
    <row r="1072" spans="2:6" s="12" customFormat="1" x14ac:dyDescent="0.2">
      <c r="B1072" s="23"/>
      <c r="C1072" s="22"/>
      <c r="D1072" s="22"/>
      <c r="F1072" s="17"/>
    </row>
    <row r="1073" spans="2:6" s="12" customFormat="1" x14ac:dyDescent="0.2">
      <c r="B1073" s="23"/>
      <c r="C1073" s="22"/>
      <c r="D1073" s="22"/>
      <c r="F1073" s="17"/>
    </row>
    <row r="1074" spans="2:6" s="12" customFormat="1" x14ac:dyDescent="0.2">
      <c r="B1074" s="23"/>
      <c r="C1074" s="22"/>
      <c r="D1074" s="22"/>
      <c r="F1074" s="17"/>
    </row>
    <row r="1075" spans="2:6" s="12" customFormat="1" x14ac:dyDescent="0.2">
      <c r="B1075" s="23"/>
      <c r="C1075" s="22"/>
      <c r="D1075" s="22"/>
      <c r="F1075" s="17"/>
    </row>
    <row r="1076" spans="2:6" s="12" customFormat="1" x14ac:dyDescent="0.2">
      <c r="B1076" s="23"/>
      <c r="C1076" s="22"/>
      <c r="D1076" s="22"/>
      <c r="F1076" s="17"/>
    </row>
    <row r="1077" spans="2:6" s="12" customFormat="1" x14ac:dyDescent="0.2">
      <c r="B1077" s="23"/>
      <c r="C1077" s="22"/>
      <c r="D1077" s="22"/>
      <c r="F1077" s="17"/>
    </row>
    <row r="1078" spans="2:6" s="12" customFormat="1" x14ac:dyDescent="0.2">
      <c r="B1078" s="23"/>
      <c r="C1078" s="22"/>
      <c r="D1078" s="22"/>
      <c r="F1078" s="17"/>
    </row>
    <row r="1079" spans="2:6" s="12" customFormat="1" x14ac:dyDescent="0.2">
      <c r="B1079" s="23"/>
      <c r="C1079" s="22"/>
      <c r="D1079" s="22"/>
      <c r="F1079" s="17"/>
    </row>
    <row r="1080" spans="2:6" s="12" customFormat="1" x14ac:dyDescent="0.2">
      <c r="B1080" s="23"/>
      <c r="C1080" s="22"/>
      <c r="D1080" s="22"/>
      <c r="F1080" s="17"/>
    </row>
    <row r="1081" spans="2:6" s="12" customFormat="1" x14ac:dyDescent="0.2">
      <c r="B1081" s="23"/>
      <c r="C1081" s="22"/>
      <c r="D1081" s="22"/>
      <c r="F1081" s="17"/>
    </row>
    <row r="1082" spans="2:6" s="12" customFormat="1" x14ac:dyDescent="0.2">
      <c r="B1082" s="23"/>
      <c r="C1082" s="22"/>
      <c r="D1082" s="22"/>
      <c r="F1082" s="17"/>
    </row>
    <row r="1083" spans="2:6" s="12" customFormat="1" x14ac:dyDescent="0.2">
      <c r="B1083" s="23"/>
      <c r="C1083" s="22"/>
      <c r="D1083" s="22"/>
      <c r="F1083" s="17"/>
    </row>
    <row r="1084" spans="2:6" s="12" customFormat="1" x14ac:dyDescent="0.2">
      <c r="B1084" s="23"/>
      <c r="C1084" s="22"/>
      <c r="D1084" s="22"/>
      <c r="F1084" s="17"/>
    </row>
    <row r="1085" spans="2:6" s="12" customFormat="1" x14ac:dyDescent="0.2">
      <c r="B1085" s="23"/>
      <c r="C1085" s="22"/>
      <c r="D1085" s="22"/>
      <c r="F1085" s="17"/>
    </row>
    <row r="1086" spans="2:6" s="12" customFormat="1" x14ac:dyDescent="0.2">
      <c r="B1086" s="23"/>
      <c r="C1086" s="22"/>
      <c r="D1086" s="22"/>
      <c r="F1086" s="17"/>
    </row>
    <row r="1087" spans="2:6" s="12" customFormat="1" x14ac:dyDescent="0.2">
      <c r="B1087" s="23"/>
      <c r="C1087" s="22"/>
      <c r="D1087" s="22"/>
      <c r="F1087" s="17"/>
    </row>
    <row r="1088" spans="2:6" s="12" customFormat="1" x14ac:dyDescent="0.2">
      <c r="B1088" s="23"/>
      <c r="C1088" s="22"/>
      <c r="D1088" s="22"/>
      <c r="F1088" s="17"/>
    </row>
    <row r="1089" spans="2:6" s="12" customFormat="1" x14ac:dyDescent="0.2">
      <c r="B1089" s="23"/>
      <c r="C1089" s="22"/>
      <c r="D1089" s="22"/>
      <c r="F1089" s="17"/>
    </row>
    <row r="1090" spans="2:6" s="12" customFormat="1" x14ac:dyDescent="0.2">
      <c r="B1090" s="23"/>
      <c r="C1090" s="22"/>
      <c r="D1090" s="22"/>
      <c r="F1090" s="17"/>
    </row>
    <row r="1091" spans="2:6" s="12" customFormat="1" x14ac:dyDescent="0.2">
      <c r="B1091" s="23"/>
      <c r="C1091" s="22"/>
      <c r="D1091" s="22"/>
      <c r="F1091" s="17"/>
    </row>
    <row r="1092" spans="2:6" s="12" customFormat="1" x14ac:dyDescent="0.2">
      <c r="B1092" s="23"/>
      <c r="C1092" s="22"/>
      <c r="D1092" s="22"/>
      <c r="F1092" s="17"/>
    </row>
    <row r="1093" spans="2:6" s="12" customFormat="1" x14ac:dyDescent="0.2">
      <c r="B1093" s="23"/>
      <c r="C1093" s="22"/>
      <c r="D1093" s="22"/>
      <c r="F1093" s="17"/>
    </row>
    <row r="1094" spans="2:6" s="12" customFormat="1" x14ac:dyDescent="0.2">
      <c r="B1094" s="23"/>
      <c r="C1094" s="22"/>
      <c r="D1094" s="22"/>
      <c r="F1094" s="17"/>
    </row>
    <row r="1095" spans="2:6" s="12" customFormat="1" x14ac:dyDescent="0.2">
      <c r="B1095" s="23"/>
      <c r="C1095" s="22"/>
      <c r="D1095" s="22"/>
      <c r="F1095" s="17"/>
    </row>
    <row r="1096" spans="2:6" s="12" customFormat="1" x14ac:dyDescent="0.2">
      <c r="B1096" s="23"/>
      <c r="C1096" s="22"/>
      <c r="D1096" s="22"/>
      <c r="F1096" s="17"/>
    </row>
    <row r="1097" spans="2:6" s="12" customFormat="1" x14ac:dyDescent="0.2">
      <c r="B1097" s="23"/>
      <c r="C1097" s="22"/>
      <c r="D1097" s="22"/>
      <c r="F1097" s="17"/>
    </row>
    <row r="1098" spans="2:6" s="12" customFormat="1" x14ac:dyDescent="0.2">
      <c r="B1098" s="23"/>
      <c r="C1098" s="22"/>
      <c r="D1098" s="22"/>
      <c r="F1098" s="17"/>
    </row>
    <row r="1099" spans="2:6" s="12" customFormat="1" x14ac:dyDescent="0.2">
      <c r="B1099" s="23"/>
      <c r="C1099" s="22"/>
      <c r="D1099" s="22"/>
      <c r="F1099" s="17"/>
    </row>
    <row r="1100" spans="2:6" s="12" customFormat="1" x14ac:dyDescent="0.2">
      <c r="B1100" s="23"/>
      <c r="C1100" s="22"/>
      <c r="D1100" s="22"/>
      <c r="F1100" s="17"/>
    </row>
    <row r="1101" spans="2:6" s="12" customFormat="1" x14ac:dyDescent="0.2">
      <c r="B1101" s="23"/>
      <c r="C1101" s="22"/>
      <c r="D1101" s="22"/>
      <c r="F1101" s="17"/>
    </row>
    <row r="1102" spans="2:6" s="12" customFormat="1" x14ac:dyDescent="0.2">
      <c r="B1102" s="23"/>
      <c r="C1102" s="22"/>
      <c r="D1102" s="22"/>
      <c r="F1102" s="17"/>
    </row>
    <row r="1103" spans="2:6" s="12" customFormat="1" x14ac:dyDescent="0.2">
      <c r="B1103" s="23"/>
      <c r="C1103" s="22"/>
      <c r="D1103" s="22"/>
      <c r="F1103" s="17"/>
    </row>
    <row r="1104" spans="2:6" s="12" customFormat="1" x14ac:dyDescent="0.2">
      <c r="B1104" s="23"/>
      <c r="C1104" s="22"/>
      <c r="D1104" s="22"/>
      <c r="F1104" s="17"/>
    </row>
    <row r="1105" spans="2:6" s="12" customFormat="1" x14ac:dyDescent="0.2">
      <c r="B1105" s="23"/>
      <c r="C1105" s="22"/>
      <c r="D1105" s="22"/>
      <c r="F1105" s="17"/>
    </row>
    <row r="1106" spans="2:6" s="12" customFormat="1" x14ac:dyDescent="0.2">
      <c r="B1106" s="23"/>
      <c r="C1106" s="22"/>
      <c r="D1106" s="22"/>
      <c r="F1106" s="17"/>
    </row>
    <row r="1107" spans="2:6" s="12" customFormat="1" x14ac:dyDescent="0.2">
      <c r="B1107" s="23"/>
      <c r="C1107" s="22"/>
      <c r="D1107" s="22"/>
      <c r="F1107" s="17"/>
    </row>
    <row r="1108" spans="2:6" s="12" customFormat="1" x14ac:dyDescent="0.2">
      <c r="B1108" s="23"/>
      <c r="C1108" s="22"/>
      <c r="D1108" s="22"/>
      <c r="F1108" s="17"/>
    </row>
    <row r="1109" spans="2:6" s="12" customFormat="1" x14ac:dyDescent="0.2">
      <c r="B1109" s="23"/>
      <c r="C1109" s="22"/>
      <c r="D1109" s="22"/>
      <c r="F1109" s="17"/>
    </row>
    <row r="1110" spans="2:6" s="12" customFormat="1" x14ac:dyDescent="0.2">
      <c r="B1110" s="23"/>
      <c r="C1110" s="22"/>
      <c r="D1110" s="22"/>
      <c r="F1110" s="17"/>
    </row>
    <row r="1111" spans="2:6" s="12" customFormat="1" x14ac:dyDescent="0.2">
      <c r="B1111" s="23"/>
      <c r="C1111" s="22"/>
      <c r="D1111" s="22"/>
      <c r="F1111" s="17"/>
    </row>
    <row r="1112" spans="2:6" s="12" customFormat="1" x14ac:dyDescent="0.2">
      <c r="B1112" s="23"/>
      <c r="C1112" s="22"/>
      <c r="D1112" s="22"/>
      <c r="F1112" s="17"/>
    </row>
    <row r="1113" spans="2:6" s="12" customFormat="1" x14ac:dyDescent="0.2">
      <c r="B1113" s="23"/>
      <c r="C1113" s="22"/>
      <c r="D1113" s="22"/>
      <c r="F1113" s="17"/>
    </row>
    <row r="1114" spans="2:6" s="12" customFormat="1" x14ac:dyDescent="0.2">
      <c r="B1114" s="23"/>
      <c r="C1114" s="22"/>
      <c r="D1114" s="22"/>
      <c r="F1114" s="17"/>
    </row>
    <row r="1115" spans="2:6" s="12" customFormat="1" x14ac:dyDescent="0.2">
      <c r="B1115" s="23"/>
      <c r="C1115" s="22"/>
      <c r="D1115" s="22"/>
      <c r="F1115" s="17"/>
    </row>
    <row r="1116" spans="2:6" s="12" customFormat="1" x14ac:dyDescent="0.2">
      <c r="B1116" s="23"/>
      <c r="C1116" s="22"/>
      <c r="D1116" s="22"/>
      <c r="F1116" s="17"/>
    </row>
    <row r="1117" spans="2:6" s="12" customFormat="1" x14ac:dyDescent="0.2">
      <c r="B1117" s="23"/>
      <c r="C1117" s="22"/>
      <c r="D1117" s="22"/>
      <c r="F1117" s="17"/>
    </row>
    <row r="1118" spans="2:6" s="12" customFormat="1" x14ac:dyDescent="0.2">
      <c r="B1118" s="23"/>
      <c r="C1118" s="22"/>
      <c r="D1118" s="22"/>
      <c r="F1118" s="17"/>
    </row>
    <row r="1119" spans="2:6" s="12" customFormat="1" x14ac:dyDescent="0.2">
      <c r="B1119" s="23"/>
      <c r="C1119" s="22"/>
      <c r="D1119" s="22"/>
      <c r="F1119" s="17"/>
    </row>
    <row r="1120" spans="2:6" s="12" customFormat="1" x14ac:dyDescent="0.2">
      <c r="B1120" s="23"/>
      <c r="C1120" s="22"/>
      <c r="D1120" s="22"/>
      <c r="F1120" s="17"/>
    </row>
    <row r="1121" spans="2:6" s="12" customFormat="1" x14ac:dyDescent="0.2">
      <c r="B1121" s="23"/>
      <c r="C1121" s="22"/>
      <c r="D1121" s="22"/>
      <c r="F1121" s="17"/>
    </row>
    <row r="1122" spans="2:6" s="12" customFormat="1" x14ac:dyDescent="0.2">
      <c r="B1122" s="23"/>
      <c r="C1122" s="22"/>
      <c r="D1122" s="22"/>
      <c r="F1122" s="17"/>
    </row>
    <row r="1123" spans="2:6" s="12" customFormat="1" x14ac:dyDescent="0.2">
      <c r="B1123" s="23"/>
      <c r="C1123" s="22"/>
      <c r="D1123" s="22"/>
      <c r="F1123" s="17"/>
    </row>
    <row r="1124" spans="2:6" s="12" customFormat="1" x14ac:dyDescent="0.2">
      <c r="B1124" s="23"/>
      <c r="C1124" s="22"/>
      <c r="D1124" s="22"/>
      <c r="F1124" s="17"/>
    </row>
    <row r="1125" spans="2:6" s="12" customFormat="1" x14ac:dyDescent="0.2">
      <c r="B1125" s="23"/>
      <c r="C1125" s="22"/>
      <c r="D1125" s="22"/>
      <c r="F1125" s="17"/>
    </row>
    <row r="1126" spans="2:6" s="12" customFormat="1" x14ac:dyDescent="0.2">
      <c r="B1126" s="23"/>
      <c r="C1126" s="22"/>
      <c r="D1126" s="22"/>
      <c r="F1126" s="17"/>
    </row>
    <row r="1127" spans="2:6" s="12" customFormat="1" x14ac:dyDescent="0.2">
      <c r="B1127" s="23"/>
      <c r="C1127" s="22"/>
      <c r="D1127" s="22"/>
      <c r="F1127" s="17"/>
    </row>
    <row r="1128" spans="2:6" s="12" customFormat="1" x14ac:dyDescent="0.2">
      <c r="B1128" s="23"/>
      <c r="C1128" s="22"/>
      <c r="D1128" s="22"/>
      <c r="F1128" s="17"/>
    </row>
    <row r="1129" spans="2:6" s="12" customFormat="1" x14ac:dyDescent="0.2">
      <c r="B1129" s="23"/>
      <c r="C1129" s="22"/>
      <c r="D1129" s="22"/>
      <c r="F1129" s="17"/>
    </row>
    <row r="1130" spans="2:6" s="12" customFormat="1" x14ac:dyDescent="0.2">
      <c r="B1130" s="23"/>
      <c r="C1130" s="22"/>
      <c r="D1130" s="22"/>
      <c r="F1130" s="17"/>
    </row>
    <row r="1131" spans="2:6" s="12" customFormat="1" x14ac:dyDescent="0.2">
      <c r="B1131" s="23"/>
      <c r="C1131" s="22"/>
      <c r="D1131" s="22"/>
      <c r="F1131" s="17"/>
    </row>
    <row r="1132" spans="2:6" s="12" customFormat="1" x14ac:dyDescent="0.2">
      <c r="B1132" s="23"/>
      <c r="C1132" s="22"/>
      <c r="D1132" s="22"/>
      <c r="F1132" s="17"/>
    </row>
    <row r="1133" spans="2:6" s="12" customFormat="1" x14ac:dyDescent="0.2">
      <c r="B1133" s="23"/>
      <c r="C1133" s="22"/>
      <c r="D1133" s="22"/>
      <c r="F1133" s="17"/>
    </row>
    <row r="1134" spans="2:6" s="12" customFormat="1" x14ac:dyDescent="0.2">
      <c r="B1134" s="23"/>
      <c r="C1134" s="22"/>
      <c r="D1134" s="22"/>
      <c r="F1134" s="17"/>
    </row>
    <row r="1135" spans="2:6" s="12" customFormat="1" x14ac:dyDescent="0.2">
      <c r="B1135" s="23"/>
      <c r="C1135" s="22"/>
      <c r="D1135" s="22"/>
      <c r="F1135" s="17"/>
    </row>
    <row r="1136" spans="2:6" s="12" customFormat="1" x14ac:dyDescent="0.2">
      <c r="B1136" s="23"/>
      <c r="C1136" s="22"/>
      <c r="D1136" s="22"/>
      <c r="F1136" s="17"/>
    </row>
    <row r="1137" spans="2:6" s="12" customFormat="1" x14ac:dyDescent="0.2">
      <c r="B1137" s="23"/>
      <c r="C1137" s="22"/>
      <c r="D1137" s="22"/>
      <c r="F1137" s="17"/>
    </row>
    <row r="1138" spans="2:6" s="12" customFormat="1" x14ac:dyDescent="0.2">
      <c r="B1138" s="23"/>
      <c r="C1138" s="22"/>
      <c r="D1138" s="22"/>
      <c r="F1138" s="17"/>
    </row>
    <row r="1139" spans="2:6" s="12" customFormat="1" x14ac:dyDescent="0.2">
      <c r="B1139" s="23"/>
      <c r="C1139" s="22"/>
      <c r="D1139" s="22"/>
      <c r="F1139" s="17"/>
    </row>
    <row r="1140" spans="2:6" s="12" customFormat="1" x14ac:dyDescent="0.2">
      <c r="B1140" s="23"/>
      <c r="C1140" s="22"/>
      <c r="D1140" s="22"/>
      <c r="F1140" s="17"/>
    </row>
    <row r="1141" spans="2:6" s="12" customFormat="1" x14ac:dyDescent="0.2">
      <c r="B1141" s="23"/>
      <c r="C1141" s="22"/>
      <c r="D1141" s="22"/>
      <c r="F1141" s="17"/>
    </row>
    <row r="1142" spans="2:6" s="12" customFormat="1" x14ac:dyDescent="0.2">
      <c r="B1142" s="23"/>
      <c r="C1142" s="22"/>
      <c r="D1142" s="22"/>
      <c r="F1142" s="17"/>
    </row>
    <row r="1143" spans="2:6" s="12" customFormat="1" x14ac:dyDescent="0.2">
      <c r="B1143" s="23"/>
      <c r="C1143" s="22"/>
      <c r="D1143" s="22"/>
      <c r="F1143" s="17"/>
    </row>
    <row r="1144" spans="2:6" s="12" customFormat="1" x14ac:dyDescent="0.2">
      <c r="B1144" s="23"/>
      <c r="C1144" s="22"/>
      <c r="D1144" s="22"/>
      <c r="F1144" s="17"/>
    </row>
    <row r="1145" spans="2:6" s="12" customFormat="1" x14ac:dyDescent="0.2">
      <c r="B1145" s="23"/>
      <c r="C1145" s="22"/>
      <c r="D1145" s="22"/>
      <c r="F1145" s="17"/>
    </row>
    <row r="1146" spans="2:6" s="12" customFormat="1" x14ac:dyDescent="0.2">
      <c r="B1146" s="23"/>
      <c r="C1146" s="22"/>
      <c r="D1146" s="22"/>
      <c r="F1146" s="17"/>
    </row>
    <row r="1147" spans="2:6" s="12" customFormat="1" x14ac:dyDescent="0.2">
      <c r="B1147" s="23"/>
      <c r="C1147" s="22"/>
      <c r="D1147" s="22"/>
      <c r="F1147" s="17"/>
    </row>
    <row r="1148" spans="2:6" s="12" customFormat="1" x14ac:dyDescent="0.2">
      <c r="B1148" s="23"/>
      <c r="C1148" s="22"/>
      <c r="D1148" s="22"/>
      <c r="F1148" s="17"/>
    </row>
    <row r="1149" spans="2:6" s="12" customFormat="1" x14ac:dyDescent="0.2">
      <c r="B1149" s="23"/>
      <c r="C1149" s="22"/>
      <c r="D1149" s="22"/>
      <c r="F1149" s="17"/>
    </row>
    <row r="1150" spans="2:6" s="12" customFormat="1" x14ac:dyDescent="0.2">
      <c r="B1150" s="23"/>
      <c r="C1150" s="22"/>
      <c r="D1150" s="22"/>
      <c r="F1150" s="17"/>
    </row>
    <row r="1151" spans="2:6" s="12" customFormat="1" x14ac:dyDescent="0.2">
      <c r="B1151" s="23"/>
      <c r="C1151" s="22"/>
      <c r="D1151" s="22"/>
      <c r="F1151" s="17"/>
    </row>
    <row r="1152" spans="2:6" s="12" customFormat="1" x14ac:dyDescent="0.2">
      <c r="B1152" s="23"/>
      <c r="C1152" s="22"/>
      <c r="D1152" s="22"/>
      <c r="F1152" s="17"/>
    </row>
    <row r="1153" spans="2:6" s="12" customFormat="1" x14ac:dyDescent="0.2">
      <c r="B1153" s="23"/>
      <c r="C1153" s="22"/>
      <c r="D1153" s="22"/>
      <c r="F1153" s="17"/>
    </row>
    <row r="1154" spans="2:6" s="12" customFormat="1" x14ac:dyDescent="0.2">
      <c r="B1154" s="23"/>
      <c r="C1154" s="22"/>
      <c r="D1154" s="22"/>
      <c r="F1154" s="17"/>
    </row>
    <row r="1155" spans="2:6" s="12" customFormat="1" x14ac:dyDescent="0.2">
      <c r="B1155" s="23"/>
      <c r="C1155" s="22"/>
      <c r="D1155" s="22"/>
      <c r="F1155" s="17"/>
    </row>
    <row r="1156" spans="2:6" s="12" customFormat="1" x14ac:dyDescent="0.2">
      <c r="B1156" s="23"/>
      <c r="C1156" s="22"/>
      <c r="D1156" s="22"/>
      <c r="F1156" s="17"/>
    </row>
    <row r="1157" spans="2:6" s="12" customFormat="1" x14ac:dyDescent="0.2">
      <c r="B1157" s="23"/>
      <c r="C1157" s="22"/>
      <c r="D1157" s="22"/>
      <c r="F1157" s="17"/>
    </row>
    <row r="1158" spans="2:6" s="12" customFormat="1" x14ac:dyDescent="0.2">
      <c r="B1158" s="23"/>
      <c r="C1158" s="22"/>
      <c r="D1158" s="22"/>
      <c r="F1158" s="17"/>
    </row>
    <row r="1159" spans="2:6" s="12" customFormat="1" x14ac:dyDescent="0.2">
      <c r="B1159" s="23"/>
      <c r="C1159" s="22"/>
      <c r="D1159" s="22"/>
      <c r="F1159" s="17"/>
    </row>
    <row r="1160" spans="2:6" s="12" customFormat="1" x14ac:dyDescent="0.2">
      <c r="B1160" s="23"/>
      <c r="C1160" s="22"/>
      <c r="D1160" s="22"/>
      <c r="F1160" s="17"/>
    </row>
    <row r="1161" spans="2:6" s="12" customFormat="1" x14ac:dyDescent="0.2">
      <c r="B1161" s="23"/>
      <c r="C1161" s="22"/>
      <c r="D1161" s="22"/>
      <c r="F1161" s="17"/>
    </row>
    <row r="1162" spans="2:6" s="12" customFormat="1" x14ac:dyDescent="0.2">
      <c r="B1162" s="23"/>
      <c r="C1162" s="22"/>
      <c r="D1162" s="22"/>
      <c r="F1162" s="17"/>
    </row>
    <row r="1163" spans="2:6" s="12" customFormat="1" x14ac:dyDescent="0.2">
      <c r="B1163" s="23"/>
      <c r="C1163" s="22"/>
      <c r="D1163" s="22"/>
      <c r="F1163" s="17"/>
    </row>
    <row r="1164" spans="2:6" s="12" customFormat="1" x14ac:dyDescent="0.2">
      <c r="B1164" s="23"/>
      <c r="C1164" s="22"/>
      <c r="D1164" s="22"/>
      <c r="F1164" s="17"/>
    </row>
    <row r="1165" spans="2:6" s="12" customFormat="1" x14ac:dyDescent="0.2">
      <c r="B1165" s="23"/>
      <c r="C1165" s="22"/>
      <c r="D1165" s="22"/>
      <c r="F1165" s="17"/>
    </row>
    <row r="1166" spans="2:6" s="12" customFormat="1" x14ac:dyDescent="0.2">
      <c r="B1166" s="23"/>
      <c r="C1166" s="22"/>
      <c r="D1166" s="22"/>
      <c r="F1166" s="17"/>
    </row>
    <row r="1167" spans="2:6" s="12" customFormat="1" x14ac:dyDescent="0.2">
      <c r="B1167" s="23"/>
      <c r="C1167" s="22"/>
      <c r="D1167" s="22"/>
      <c r="F1167" s="17"/>
    </row>
    <row r="1168" spans="2:6" s="12" customFormat="1" x14ac:dyDescent="0.2">
      <c r="B1168" s="23"/>
      <c r="C1168" s="22"/>
      <c r="D1168" s="22"/>
      <c r="F1168" s="17"/>
    </row>
    <row r="1169" spans="2:6" s="12" customFormat="1" x14ac:dyDescent="0.2">
      <c r="B1169" s="23"/>
      <c r="C1169" s="22"/>
      <c r="D1169" s="22"/>
      <c r="F1169" s="17"/>
    </row>
    <row r="1170" spans="2:6" s="12" customFormat="1" x14ac:dyDescent="0.2">
      <c r="B1170" s="23"/>
      <c r="C1170" s="22"/>
      <c r="D1170" s="22"/>
      <c r="F1170" s="17"/>
    </row>
    <row r="1171" spans="2:6" s="12" customFormat="1" x14ac:dyDescent="0.2">
      <c r="B1171" s="23"/>
      <c r="C1171" s="22"/>
      <c r="D1171" s="22"/>
      <c r="F1171" s="17"/>
    </row>
    <row r="1172" spans="2:6" s="12" customFormat="1" x14ac:dyDescent="0.2">
      <c r="B1172" s="23"/>
      <c r="C1172" s="22"/>
      <c r="D1172" s="22"/>
      <c r="F1172" s="17"/>
    </row>
    <row r="1173" spans="2:6" s="12" customFormat="1" x14ac:dyDescent="0.2">
      <c r="B1173" s="23"/>
      <c r="C1173" s="22"/>
      <c r="D1173" s="22"/>
      <c r="F1173" s="17"/>
    </row>
    <row r="1174" spans="2:6" s="12" customFormat="1" x14ac:dyDescent="0.2">
      <c r="B1174" s="23"/>
      <c r="C1174" s="22"/>
      <c r="D1174" s="22"/>
      <c r="F1174" s="17"/>
    </row>
    <row r="1175" spans="2:6" s="12" customFormat="1" x14ac:dyDescent="0.2">
      <c r="B1175" s="23"/>
      <c r="C1175" s="22"/>
      <c r="D1175" s="22"/>
      <c r="F1175" s="17"/>
    </row>
    <row r="1176" spans="2:6" s="12" customFormat="1" x14ac:dyDescent="0.2">
      <c r="B1176" s="23"/>
      <c r="C1176" s="22"/>
      <c r="D1176" s="22"/>
      <c r="F1176" s="17"/>
    </row>
    <row r="1177" spans="2:6" s="12" customFormat="1" x14ac:dyDescent="0.2">
      <c r="B1177" s="23"/>
      <c r="C1177" s="22"/>
      <c r="D1177" s="22"/>
      <c r="F1177" s="17"/>
    </row>
    <row r="1178" spans="2:6" s="12" customFormat="1" x14ac:dyDescent="0.2">
      <c r="B1178" s="23"/>
      <c r="C1178" s="22"/>
      <c r="D1178" s="22"/>
      <c r="F1178" s="17"/>
    </row>
    <row r="1179" spans="2:6" s="12" customFormat="1" x14ac:dyDescent="0.2">
      <c r="B1179" s="23"/>
      <c r="C1179" s="22"/>
      <c r="D1179" s="22"/>
      <c r="F1179" s="17"/>
    </row>
    <row r="1180" spans="2:6" s="12" customFormat="1" x14ac:dyDescent="0.2">
      <c r="B1180" s="23"/>
      <c r="C1180" s="22"/>
      <c r="D1180" s="22"/>
      <c r="F1180" s="17"/>
    </row>
    <row r="1181" spans="2:6" s="12" customFormat="1" x14ac:dyDescent="0.2">
      <c r="B1181" s="23"/>
      <c r="C1181" s="22"/>
      <c r="D1181" s="22"/>
      <c r="F1181" s="17"/>
    </row>
    <row r="1182" spans="2:6" s="12" customFormat="1" x14ac:dyDescent="0.2">
      <c r="B1182" s="23"/>
      <c r="C1182" s="22"/>
      <c r="D1182" s="22"/>
      <c r="F1182" s="17"/>
    </row>
    <row r="1183" spans="2:6" s="12" customFormat="1" x14ac:dyDescent="0.2">
      <c r="B1183" s="23"/>
      <c r="C1183" s="22"/>
      <c r="D1183" s="22"/>
      <c r="F1183" s="17"/>
    </row>
    <row r="1184" spans="2:6" s="12" customFormat="1" x14ac:dyDescent="0.2">
      <c r="B1184" s="23"/>
      <c r="C1184" s="22"/>
      <c r="D1184" s="22"/>
      <c r="F1184" s="17"/>
    </row>
    <row r="1185" spans="2:6" s="12" customFormat="1" x14ac:dyDescent="0.2">
      <c r="B1185" s="23"/>
      <c r="C1185" s="22"/>
      <c r="D1185" s="22"/>
      <c r="F1185" s="17"/>
    </row>
    <row r="1186" spans="2:6" s="12" customFormat="1" x14ac:dyDescent="0.2">
      <c r="B1186" s="23"/>
      <c r="C1186" s="22"/>
      <c r="D1186" s="22"/>
      <c r="F1186" s="17"/>
    </row>
    <row r="1187" spans="2:6" s="12" customFormat="1" x14ac:dyDescent="0.2">
      <c r="B1187" s="23"/>
      <c r="C1187" s="22"/>
      <c r="D1187" s="22"/>
      <c r="F1187" s="17"/>
    </row>
    <row r="1188" spans="2:6" s="12" customFormat="1" x14ac:dyDescent="0.2">
      <c r="B1188" s="23"/>
      <c r="C1188" s="22"/>
      <c r="D1188" s="22"/>
      <c r="F1188" s="17"/>
    </row>
    <row r="1189" spans="2:6" s="12" customFormat="1" x14ac:dyDescent="0.2">
      <c r="B1189" s="23"/>
      <c r="C1189" s="22"/>
      <c r="D1189" s="22"/>
      <c r="F1189" s="17"/>
    </row>
    <row r="1190" spans="2:6" s="12" customFormat="1" x14ac:dyDescent="0.2">
      <c r="B1190" s="23"/>
      <c r="C1190" s="22"/>
      <c r="D1190" s="22"/>
      <c r="F1190" s="17"/>
    </row>
    <row r="1191" spans="2:6" s="12" customFormat="1" x14ac:dyDescent="0.2">
      <c r="B1191" s="23"/>
      <c r="C1191" s="22"/>
      <c r="D1191" s="22"/>
      <c r="F1191" s="17"/>
    </row>
    <row r="1192" spans="2:6" s="12" customFormat="1" x14ac:dyDescent="0.2">
      <c r="B1192" s="23"/>
      <c r="C1192" s="22"/>
      <c r="D1192" s="22"/>
      <c r="F1192" s="17"/>
    </row>
    <row r="1193" spans="2:6" s="12" customFormat="1" x14ac:dyDescent="0.2">
      <c r="B1193" s="23"/>
      <c r="C1193" s="22"/>
      <c r="D1193" s="22"/>
      <c r="F1193" s="17"/>
    </row>
    <row r="1194" spans="2:6" s="12" customFormat="1" x14ac:dyDescent="0.2">
      <c r="B1194" s="23"/>
      <c r="C1194" s="22"/>
      <c r="D1194" s="22"/>
      <c r="F1194" s="17"/>
    </row>
    <row r="1195" spans="2:6" s="12" customFormat="1" x14ac:dyDescent="0.2">
      <c r="B1195" s="23"/>
      <c r="C1195" s="22"/>
      <c r="D1195" s="22"/>
      <c r="F1195" s="17"/>
    </row>
    <row r="1196" spans="2:6" s="12" customFormat="1" x14ac:dyDescent="0.2">
      <c r="B1196" s="23"/>
      <c r="C1196" s="22"/>
      <c r="D1196" s="22"/>
      <c r="F1196" s="17"/>
    </row>
    <row r="1197" spans="2:6" s="12" customFormat="1" x14ac:dyDescent="0.2">
      <c r="B1197" s="23"/>
      <c r="C1197" s="22"/>
      <c r="D1197" s="22"/>
      <c r="F1197" s="17"/>
    </row>
    <row r="1198" spans="2:6" s="12" customFormat="1" x14ac:dyDescent="0.2">
      <c r="B1198" s="23"/>
      <c r="C1198" s="22"/>
      <c r="D1198" s="22"/>
      <c r="F1198" s="17"/>
    </row>
    <row r="1199" spans="2:6" s="12" customFormat="1" x14ac:dyDescent="0.2">
      <c r="B1199" s="23"/>
      <c r="C1199" s="22"/>
      <c r="D1199" s="22"/>
      <c r="F1199" s="17"/>
    </row>
    <row r="1200" spans="2:6" s="12" customFormat="1" x14ac:dyDescent="0.2">
      <c r="B1200" s="23"/>
      <c r="C1200" s="22"/>
      <c r="D1200" s="22"/>
      <c r="F1200" s="17"/>
    </row>
    <row r="1201" spans="2:6" s="12" customFormat="1" x14ac:dyDescent="0.2">
      <c r="B1201" s="23"/>
      <c r="C1201" s="22"/>
      <c r="D1201" s="22"/>
      <c r="F1201" s="17"/>
    </row>
    <row r="1202" spans="2:6" s="12" customFormat="1" x14ac:dyDescent="0.2">
      <c r="B1202" s="23"/>
      <c r="C1202" s="22"/>
      <c r="D1202" s="22"/>
      <c r="F1202" s="17"/>
    </row>
    <row r="1203" spans="2:6" s="12" customFormat="1" x14ac:dyDescent="0.2">
      <c r="B1203" s="23"/>
      <c r="C1203" s="22"/>
      <c r="D1203" s="22"/>
      <c r="F1203" s="17"/>
    </row>
    <row r="1204" spans="2:6" s="12" customFormat="1" x14ac:dyDescent="0.2">
      <c r="B1204" s="23"/>
      <c r="C1204" s="22"/>
      <c r="D1204" s="22"/>
      <c r="F1204" s="17"/>
    </row>
    <row r="1205" spans="2:6" s="12" customFormat="1" x14ac:dyDescent="0.2">
      <c r="B1205" s="23"/>
      <c r="C1205" s="22"/>
      <c r="D1205" s="22"/>
      <c r="F1205" s="17"/>
    </row>
    <row r="1206" spans="2:6" s="12" customFormat="1" x14ac:dyDescent="0.2">
      <c r="B1206" s="23"/>
      <c r="C1206" s="22"/>
      <c r="D1206" s="22"/>
      <c r="F1206" s="17"/>
    </row>
    <row r="1207" spans="2:6" s="12" customFormat="1" x14ac:dyDescent="0.2">
      <c r="B1207" s="23"/>
      <c r="C1207" s="22"/>
      <c r="D1207" s="22"/>
      <c r="F1207" s="17"/>
    </row>
    <row r="1208" spans="2:6" s="12" customFormat="1" x14ac:dyDescent="0.2">
      <c r="B1208" s="23"/>
      <c r="C1208" s="22"/>
      <c r="D1208" s="22"/>
      <c r="F1208" s="17"/>
    </row>
    <row r="1209" spans="2:6" s="12" customFormat="1" x14ac:dyDescent="0.2">
      <c r="B1209" s="23"/>
      <c r="C1209" s="22"/>
      <c r="D1209" s="22"/>
      <c r="F1209" s="17"/>
    </row>
    <row r="1210" spans="2:6" s="12" customFormat="1" x14ac:dyDescent="0.2">
      <c r="B1210" s="23"/>
      <c r="C1210" s="22"/>
      <c r="D1210" s="22"/>
      <c r="F1210" s="17"/>
    </row>
    <row r="1211" spans="2:6" s="12" customFormat="1" x14ac:dyDescent="0.2">
      <c r="B1211" s="23"/>
      <c r="C1211" s="22"/>
      <c r="D1211" s="22"/>
      <c r="F1211" s="17"/>
    </row>
    <row r="1212" spans="2:6" s="12" customFormat="1" x14ac:dyDescent="0.2">
      <c r="B1212" s="23"/>
      <c r="C1212" s="22"/>
      <c r="D1212" s="22"/>
      <c r="F1212" s="17"/>
    </row>
    <row r="1213" spans="2:6" s="12" customFormat="1" x14ac:dyDescent="0.2">
      <c r="B1213" s="23"/>
      <c r="C1213" s="22"/>
      <c r="D1213" s="22"/>
      <c r="F1213" s="17"/>
    </row>
    <row r="1214" spans="2:6" s="12" customFormat="1" x14ac:dyDescent="0.2">
      <c r="B1214" s="23"/>
      <c r="C1214" s="22"/>
      <c r="D1214" s="22"/>
      <c r="F1214" s="17"/>
    </row>
    <row r="1215" spans="2:6" s="12" customFormat="1" x14ac:dyDescent="0.2">
      <c r="B1215" s="23"/>
      <c r="C1215" s="22"/>
      <c r="D1215" s="22"/>
      <c r="F1215" s="17"/>
    </row>
    <row r="1216" spans="2:6" s="12" customFormat="1" x14ac:dyDescent="0.2">
      <c r="B1216" s="23"/>
      <c r="C1216" s="22"/>
      <c r="D1216" s="22"/>
      <c r="F1216" s="17"/>
    </row>
    <row r="1217" spans="2:6" s="12" customFormat="1" x14ac:dyDescent="0.2">
      <c r="B1217" s="23"/>
      <c r="C1217" s="22"/>
      <c r="D1217" s="22"/>
      <c r="F1217" s="17"/>
    </row>
    <row r="1218" spans="2:6" s="12" customFormat="1" x14ac:dyDescent="0.2">
      <c r="B1218" s="23"/>
      <c r="C1218" s="22"/>
      <c r="D1218" s="22"/>
      <c r="F1218" s="17"/>
    </row>
    <row r="1219" spans="2:6" s="12" customFormat="1" x14ac:dyDescent="0.2">
      <c r="B1219" s="23"/>
      <c r="C1219" s="22"/>
      <c r="D1219" s="22"/>
      <c r="F1219" s="17"/>
    </row>
    <row r="1220" spans="2:6" s="12" customFormat="1" x14ac:dyDescent="0.2">
      <c r="B1220" s="23"/>
      <c r="C1220" s="22"/>
      <c r="D1220" s="22"/>
      <c r="F1220" s="17"/>
    </row>
    <row r="1221" spans="2:6" s="12" customFormat="1" x14ac:dyDescent="0.2">
      <c r="B1221" s="23"/>
      <c r="C1221" s="22"/>
      <c r="D1221" s="22"/>
      <c r="F1221" s="17"/>
    </row>
    <row r="1222" spans="2:6" s="12" customFormat="1" x14ac:dyDescent="0.2">
      <c r="B1222" s="23"/>
      <c r="C1222" s="22"/>
      <c r="D1222" s="22"/>
      <c r="F1222" s="17"/>
    </row>
    <row r="1223" spans="2:6" s="12" customFormat="1" x14ac:dyDescent="0.2">
      <c r="B1223" s="23"/>
      <c r="C1223" s="22"/>
      <c r="D1223" s="22"/>
      <c r="F1223" s="17"/>
    </row>
    <row r="1224" spans="2:6" s="12" customFormat="1" x14ac:dyDescent="0.2">
      <c r="B1224" s="23"/>
      <c r="C1224" s="22"/>
      <c r="D1224" s="22"/>
      <c r="F1224" s="17"/>
    </row>
    <row r="1225" spans="2:6" s="12" customFormat="1" x14ac:dyDescent="0.2">
      <c r="B1225" s="23"/>
      <c r="C1225" s="22"/>
      <c r="D1225" s="22"/>
      <c r="F1225" s="17"/>
    </row>
    <row r="1226" spans="2:6" s="12" customFormat="1" x14ac:dyDescent="0.2">
      <c r="B1226" s="23"/>
      <c r="C1226" s="22"/>
      <c r="D1226" s="22"/>
      <c r="F1226" s="17"/>
    </row>
    <row r="1227" spans="2:6" s="12" customFormat="1" x14ac:dyDescent="0.2">
      <c r="B1227" s="23"/>
      <c r="C1227" s="22"/>
      <c r="D1227" s="22"/>
      <c r="F1227" s="17"/>
    </row>
    <row r="1228" spans="2:6" s="12" customFormat="1" x14ac:dyDescent="0.2">
      <c r="B1228" s="23"/>
      <c r="C1228" s="22"/>
      <c r="D1228" s="22"/>
      <c r="F1228" s="17"/>
    </row>
    <row r="1229" spans="2:6" s="12" customFormat="1" x14ac:dyDescent="0.2">
      <c r="B1229" s="23"/>
      <c r="C1229" s="22"/>
      <c r="D1229" s="22"/>
      <c r="F1229" s="17"/>
    </row>
    <row r="1230" spans="2:6" s="12" customFormat="1" x14ac:dyDescent="0.2">
      <c r="B1230" s="23"/>
      <c r="C1230" s="22"/>
      <c r="D1230" s="22"/>
      <c r="F1230" s="17"/>
    </row>
    <row r="1231" spans="2:6" s="12" customFormat="1" x14ac:dyDescent="0.2">
      <c r="B1231" s="23"/>
      <c r="C1231" s="22"/>
      <c r="D1231" s="22"/>
      <c r="F1231" s="17"/>
    </row>
    <row r="1232" spans="2:6" s="12" customFormat="1" x14ac:dyDescent="0.2">
      <c r="B1232" s="23"/>
      <c r="C1232" s="22"/>
      <c r="D1232" s="22"/>
      <c r="F1232" s="17"/>
    </row>
    <row r="1233" spans="2:6" s="12" customFormat="1" x14ac:dyDescent="0.2">
      <c r="B1233" s="23"/>
      <c r="C1233" s="22"/>
      <c r="D1233" s="22"/>
      <c r="F1233" s="17"/>
    </row>
    <row r="1234" spans="2:6" s="12" customFormat="1" x14ac:dyDescent="0.2">
      <c r="B1234" s="23"/>
      <c r="C1234" s="22"/>
      <c r="D1234" s="22"/>
      <c r="F1234" s="17"/>
    </row>
    <row r="1235" spans="2:6" s="12" customFormat="1" x14ac:dyDescent="0.2">
      <c r="B1235" s="23"/>
      <c r="C1235" s="22"/>
      <c r="D1235" s="22"/>
      <c r="F1235" s="17"/>
    </row>
    <row r="1236" spans="2:6" s="12" customFormat="1" x14ac:dyDescent="0.2">
      <c r="B1236" s="23"/>
      <c r="C1236" s="22"/>
      <c r="D1236" s="22"/>
      <c r="F1236" s="17"/>
    </row>
    <row r="1237" spans="2:6" s="12" customFormat="1" x14ac:dyDescent="0.2">
      <c r="B1237" s="23"/>
      <c r="C1237" s="22"/>
      <c r="D1237" s="22"/>
      <c r="F1237" s="17"/>
    </row>
    <row r="1238" spans="2:6" s="12" customFormat="1" x14ac:dyDescent="0.2">
      <c r="B1238" s="23"/>
      <c r="C1238" s="22"/>
      <c r="D1238" s="22"/>
      <c r="F1238" s="17"/>
    </row>
    <row r="1239" spans="2:6" s="12" customFormat="1" x14ac:dyDescent="0.2">
      <c r="B1239" s="23"/>
      <c r="C1239" s="22"/>
      <c r="D1239" s="22"/>
      <c r="F1239" s="17"/>
    </row>
    <row r="1240" spans="2:6" s="12" customFormat="1" x14ac:dyDescent="0.2">
      <c r="B1240" s="23"/>
      <c r="C1240" s="22"/>
      <c r="D1240" s="22"/>
      <c r="F1240" s="17"/>
    </row>
    <row r="1241" spans="2:6" s="12" customFormat="1" x14ac:dyDescent="0.2">
      <c r="B1241" s="23"/>
      <c r="C1241" s="22"/>
      <c r="D1241" s="22"/>
      <c r="F1241" s="17"/>
    </row>
    <row r="1242" spans="2:6" s="12" customFormat="1" x14ac:dyDescent="0.2">
      <c r="B1242" s="23"/>
      <c r="C1242" s="22"/>
      <c r="D1242" s="22"/>
      <c r="F1242" s="17"/>
    </row>
    <row r="1243" spans="2:6" s="12" customFormat="1" x14ac:dyDescent="0.2">
      <c r="B1243" s="23"/>
      <c r="C1243" s="22"/>
      <c r="D1243" s="22"/>
      <c r="F1243" s="17"/>
    </row>
    <row r="1244" spans="2:6" s="12" customFormat="1" x14ac:dyDescent="0.2">
      <c r="B1244" s="23"/>
      <c r="C1244" s="22"/>
      <c r="D1244" s="22"/>
      <c r="F1244" s="17"/>
    </row>
    <row r="1245" spans="2:6" s="12" customFormat="1" x14ac:dyDescent="0.2">
      <c r="B1245" s="23"/>
      <c r="C1245" s="22"/>
      <c r="D1245" s="22"/>
      <c r="F1245" s="17"/>
    </row>
    <row r="1246" spans="2:6" s="12" customFormat="1" x14ac:dyDescent="0.2">
      <c r="B1246" s="23"/>
      <c r="C1246" s="22"/>
      <c r="D1246" s="22"/>
      <c r="F1246" s="17"/>
    </row>
    <row r="1247" spans="2:6" s="12" customFormat="1" x14ac:dyDescent="0.2">
      <c r="B1247" s="23"/>
      <c r="C1247" s="22"/>
      <c r="D1247" s="22"/>
      <c r="F1247" s="17"/>
    </row>
    <row r="1248" spans="2:6" s="12" customFormat="1" x14ac:dyDescent="0.2">
      <c r="B1248" s="23"/>
      <c r="C1248" s="22"/>
      <c r="D1248" s="22"/>
      <c r="F1248" s="17"/>
    </row>
    <row r="1249" spans="2:6" s="12" customFormat="1" x14ac:dyDescent="0.2">
      <c r="B1249" s="23"/>
      <c r="C1249" s="22"/>
      <c r="D1249" s="22"/>
      <c r="F1249" s="17"/>
    </row>
    <row r="1250" spans="2:6" s="12" customFormat="1" x14ac:dyDescent="0.2">
      <c r="B1250" s="23"/>
      <c r="C1250" s="22"/>
      <c r="D1250" s="22"/>
      <c r="F1250" s="17"/>
    </row>
    <row r="1251" spans="2:6" s="12" customFormat="1" x14ac:dyDescent="0.2">
      <c r="B1251" s="23"/>
      <c r="C1251" s="22"/>
      <c r="D1251" s="22"/>
      <c r="F1251" s="17"/>
    </row>
    <row r="1252" spans="2:6" s="12" customFormat="1" x14ac:dyDescent="0.2">
      <c r="B1252" s="23"/>
      <c r="C1252" s="22"/>
      <c r="D1252" s="22"/>
      <c r="F1252" s="17"/>
    </row>
    <row r="1253" spans="2:6" s="12" customFormat="1" x14ac:dyDescent="0.2">
      <c r="B1253" s="23"/>
      <c r="C1253" s="22"/>
      <c r="D1253" s="22"/>
      <c r="F1253" s="17"/>
    </row>
    <row r="1254" spans="2:6" s="12" customFormat="1" x14ac:dyDescent="0.2">
      <c r="B1254" s="23"/>
      <c r="C1254" s="22"/>
      <c r="D1254" s="22"/>
      <c r="F1254" s="17"/>
    </row>
    <row r="1255" spans="2:6" s="12" customFormat="1" x14ac:dyDescent="0.2">
      <c r="B1255" s="23"/>
      <c r="C1255" s="22"/>
      <c r="D1255" s="22"/>
      <c r="F1255" s="17"/>
    </row>
    <row r="1256" spans="2:6" s="12" customFormat="1" x14ac:dyDescent="0.2">
      <c r="B1256" s="23"/>
      <c r="C1256" s="22"/>
      <c r="D1256" s="22"/>
      <c r="F1256" s="17"/>
    </row>
    <row r="1257" spans="2:6" s="12" customFormat="1" x14ac:dyDescent="0.2">
      <c r="B1257" s="23"/>
      <c r="C1257" s="22"/>
      <c r="D1257" s="22"/>
      <c r="F1257" s="17"/>
    </row>
    <row r="1258" spans="2:6" s="12" customFormat="1" x14ac:dyDescent="0.2">
      <c r="B1258" s="23"/>
      <c r="C1258" s="22"/>
      <c r="D1258" s="22"/>
      <c r="F1258" s="17"/>
    </row>
    <row r="1259" spans="2:6" s="12" customFormat="1" x14ac:dyDescent="0.2">
      <c r="B1259" s="23"/>
      <c r="C1259" s="22"/>
      <c r="D1259" s="22"/>
      <c r="F1259" s="17"/>
    </row>
    <row r="1260" spans="2:6" s="12" customFormat="1" x14ac:dyDescent="0.2">
      <c r="B1260" s="23"/>
      <c r="C1260" s="22"/>
      <c r="D1260" s="22"/>
      <c r="F1260" s="17"/>
    </row>
    <row r="1261" spans="2:6" s="12" customFormat="1" x14ac:dyDescent="0.2">
      <c r="B1261" s="23"/>
      <c r="C1261" s="22"/>
      <c r="D1261" s="22"/>
      <c r="F1261" s="17"/>
    </row>
    <row r="1262" spans="2:6" s="12" customFormat="1" x14ac:dyDescent="0.2">
      <c r="B1262" s="23"/>
      <c r="C1262" s="22"/>
      <c r="D1262" s="22"/>
      <c r="F1262" s="17"/>
    </row>
    <row r="1263" spans="2:6" s="12" customFormat="1" x14ac:dyDescent="0.2">
      <c r="B1263" s="23"/>
      <c r="C1263" s="22"/>
      <c r="D1263" s="22"/>
      <c r="F1263" s="17"/>
    </row>
    <row r="1264" spans="2:6" s="12" customFormat="1" x14ac:dyDescent="0.2">
      <c r="B1264" s="23"/>
      <c r="C1264" s="22"/>
      <c r="D1264" s="22"/>
      <c r="F1264" s="17"/>
    </row>
    <row r="1265" spans="2:6" s="12" customFormat="1" x14ac:dyDescent="0.2">
      <c r="B1265" s="23"/>
      <c r="C1265" s="22"/>
      <c r="D1265" s="22"/>
      <c r="F1265" s="17"/>
    </row>
    <row r="1266" spans="2:6" s="12" customFormat="1" x14ac:dyDescent="0.2">
      <c r="B1266" s="23"/>
      <c r="C1266" s="22"/>
      <c r="D1266" s="22"/>
      <c r="F1266" s="17"/>
    </row>
    <row r="1267" spans="2:6" s="12" customFormat="1" x14ac:dyDescent="0.2">
      <c r="B1267" s="23"/>
      <c r="C1267" s="22"/>
      <c r="D1267" s="22"/>
      <c r="F1267" s="17"/>
    </row>
    <row r="1268" spans="2:6" s="12" customFormat="1" x14ac:dyDescent="0.2">
      <c r="B1268" s="23"/>
      <c r="C1268" s="22"/>
      <c r="D1268" s="22"/>
      <c r="F1268" s="17"/>
    </row>
    <row r="1269" spans="2:6" s="12" customFormat="1" x14ac:dyDescent="0.2">
      <c r="B1269" s="23"/>
      <c r="C1269" s="22"/>
      <c r="D1269" s="22"/>
      <c r="F1269" s="17"/>
    </row>
    <row r="1270" spans="2:6" s="12" customFormat="1" x14ac:dyDescent="0.2">
      <c r="B1270" s="23"/>
      <c r="C1270" s="22"/>
      <c r="D1270" s="22"/>
      <c r="F1270" s="17"/>
    </row>
    <row r="1271" spans="2:6" s="12" customFormat="1" x14ac:dyDescent="0.2">
      <c r="B1271" s="23"/>
      <c r="C1271" s="22"/>
      <c r="D1271" s="22"/>
      <c r="F1271" s="17"/>
    </row>
    <row r="1272" spans="2:6" s="12" customFormat="1" x14ac:dyDescent="0.2">
      <c r="B1272" s="23"/>
      <c r="C1272" s="22"/>
      <c r="D1272" s="22"/>
      <c r="F1272" s="17"/>
    </row>
    <row r="1273" spans="2:6" s="12" customFormat="1" x14ac:dyDescent="0.2">
      <c r="B1273" s="23"/>
      <c r="C1273" s="22"/>
      <c r="D1273" s="22"/>
      <c r="F1273" s="17"/>
    </row>
    <row r="1274" spans="2:6" s="12" customFormat="1" x14ac:dyDescent="0.2">
      <c r="B1274" s="23"/>
      <c r="C1274" s="22"/>
      <c r="D1274" s="22"/>
      <c r="F1274" s="17"/>
    </row>
    <row r="1275" spans="2:6" s="12" customFormat="1" x14ac:dyDescent="0.2">
      <c r="B1275" s="23"/>
      <c r="C1275" s="22"/>
      <c r="D1275" s="22"/>
      <c r="F1275" s="17"/>
    </row>
    <row r="1276" spans="2:6" s="12" customFormat="1" x14ac:dyDescent="0.2">
      <c r="B1276" s="23"/>
      <c r="C1276" s="22"/>
      <c r="D1276" s="22"/>
      <c r="F1276" s="17"/>
    </row>
    <row r="1277" spans="2:6" s="12" customFormat="1" x14ac:dyDescent="0.2">
      <c r="B1277" s="23"/>
      <c r="C1277" s="22"/>
      <c r="D1277" s="22"/>
      <c r="F1277" s="17"/>
    </row>
    <row r="1278" spans="2:6" s="12" customFormat="1" x14ac:dyDescent="0.2">
      <c r="B1278" s="23"/>
      <c r="C1278" s="22"/>
      <c r="D1278" s="22"/>
      <c r="F1278" s="17"/>
    </row>
    <row r="1279" spans="2:6" s="12" customFormat="1" x14ac:dyDescent="0.2">
      <c r="B1279" s="23"/>
      <c r="C1279" s="22"/>
      <c r="D1279" s="22"/>
      <c r="F1279" s="17"/>
    </row>
    <row r="1280" spans="2:6" s="12" customFormat="1" x14ac:dyDescent="0.2">
      <c r="B1280" s="23"/>
      <c r="C1280" s="22"/>
      <c r="D1280" s="22"/>
      <c r="F1280" s="17"/>
    </row>
    <row r="1281" spans="2:6" s="12" customFormat="1" x14ac:dyDescent="0.2">
      <c r="B1281" s="23"/>
      <c r="C1281" s="22"/>
      <c r="D1281" s="22"/>
      <c r="F1281" s="17"/>
    </row>
    <row r="1282" spans="2:6" s="12" customFormat="1" x14ac:dyDescent="0.2">
      <c r="B1282" s="23"/>
      <c r="C1282" s="22"/>
      <c r="D1282" s="22"/>
      <c r="F1282" s="17"/>
    </row>
    <row r="1283" spans="2:6" s="12" customFormat="1" x14ac:dyDescent="0.2">
      <c r="B1283" s="23"/>
      <c r="C1283" s="22"/>
      <c r="D1283" s="22"/>
      <c r="F1283" s="17"/>
    </row>
    <row r="1284" spans="2:6" s="12" customFormat="1" x14ac:dyDescent="0.2">
      <c r="B1284" s="23"/>
      <c r="C1284" s="22"/>
      <c r="D1284" s="22"/>
      <c r="F1284" s="17"/>
    </row>
    <row r="1285" spans="2:6" s="12" customFormat="1" x14ac:dyDescent="0.2">
      <c r="B1285" s="23"/>
      <c r="C1285" s="22"/>
      <c r="D1285" s="22"/>
      <c r="F1285" s="17"/>
    </row>
    <row r="1286" spans="2:6" s="12" customFormat="1" x14ac:dyDescent="0.2">
      <c r="B1286" s="23"/>
      <c r="C1286" s="22"/>
      <c r="D1286" s="22"/>
      <c r="F1286" s="17"/>
    </row>
    <row r="1287" spans="2:6" s="12" customFormat="1" x14ac:dyDescent="0.2">
      <c r="B1287" s="23"/>
      <c r="C1287" s="22"/>
      <c r="D1287" s="22"/>
      <c r="F1287" s="17"/>
    </row>
    <row r="1288" spans="2:6" s="12" customFormat="1" x14ac:dyDescent="0.2">
      <c r="B1288" s="23"/>
      <c r="C1288" s="22"/>
      <c r="D1288" s="22"/>
      <c r="F1288" s="17"/>
    </row>
    <row r="1289" spans="2:6" s="12" customFormat="1" x14ac:dyDescent="0.2">
      <c r="B1289" s="23"/>
      <c r="C1289" s="22"/>
      <c r="D1289" s="22"/>
      <c r="F1289" s="17"/>
    </row>
    <row r="1290" spans="2:6" s="12" customFormat="1" x14ac:dyDescent="0.2">
      <c r="B1290" s="23"/>
      <c r="C1290" s="22"/>
      <c r="D1290" s="22"/>
      <c r="F1290" s="17"/>
    </row>
    <row r="1291" spans="2:6" s="12" customFormat="1" x14ac:dyDescent="0.2">
      <c r="B1291" s="23"/>
      <c r="C1291" s="22"/>
      <c r="D1291" s="22"/>
      <c r="F1291" s="17"/>
    </row>
    <row r="1292" spans="2:6" s="12" customFormat="1" x14ac:dyDescent="0.2">
      <c r="B1292" s="23"/>
      <c r="C1292" s="22"/>
      <c r="D1292" s="22"/>
      <c r="F1292" s="17"/>
    </row>
    <row r="1293" spans="2:6" s="12" customFormat="1" x14ac:dyDescent="0.2">
      <c r="B1293" s="23"/>
      <c r="C1293" s="22"/>
      <c r="D1293" s="22"/>
      <c r="F1293" s="17"/>
    </row>
    <row r="1294" spans="2:6" s="12" customFormat="1" x14ac:dyDescent="0.2">
      <c r="B1294" s="23"/>
      <c r="C1294" s="22"/>
      <c r="D1294" s="22"/>
      <c r="F1294" s="17"/>
    </row>
    <row r="1295" spans="2:6" s="12" customFormat="1" x14ac:dyDescent="0.2">
      <c r="B1295" s="23"/>
      <c r="C1295" s="22"/>
      <c r="D1295" s="22"/>
      <c r="F1295" s="17"/>
    </row>
    <row r="1296" spans="2:6" s="12" customFormat="1" x14ac:dyDescent="0.2">
      <c r="B1296" s="23"/>
      <c r="C1296" s="22"/>
      <c r="D1296" s="22"/>
      <c r="F1296" s="17"/>
    </row>
    <row r="1297" spans="2:6" s="12" customFormat="1" x14ac:dyDescent="0.2">
      <c r="B1297" s="23"/>
      <c r="C1297" s="22"/>
      <c r="D1297" s="22"/>
      <c r="F1297" s="17"/>
    </row>
    <row r="1298" spans="2:6" s="12" customFormat="1" x14ac:dyDescent="0.2">
      <c r="B1298" s="23"/>
      <c r="C1298" s="22"/>
      <c r="D1298" s="22"/>
      <c r="F1298" s="17"/>
    </row>
    <row r="1299" spans="2:6" s="12" customFormat="1" x14ac:dyDescent="0.2">
      <c r="B1299" s="23"/>
      <c r="C1299" s="22"/>
      <c r="D1299" s="22"/>
      <c r="F1299" s="17"/>
    </row>
    <row r="1300" spans="2:6" s="12" customFormat="1" x14ac:dyDescent="0.2">
      <c r="B1300" s="23"/>
      <c r="C1300" s="22"/>
      <c r="D1300" s="22"/>
      <c r="F1300" s="17"/>
    </row>
    <row r="1301" spans="2:6" s="12" customFormat="1" x14ac:dyDescent="0.2">
      <c r="B1301" s="23"/>
      <c r="C1301" s="22"/>
      <c r="D1301" s="22"/>
      <c r="F1301" s="17"/>
    </row>
    <row r="1302" spans="2:6" s="12" customFormat="1" x14ac:dyDescent="0.2">
      <c r="B1302" s="23"/>
      <c r="C1302" s="22"/>
      <c r="D1302" s="22"/>
      <c r="F1302" s="17"/>
    </row>
    <row r="1303" spans="2:6" s="12" customFormat="1" x14ac:dyDescent="0.2">
      <c r="B1303" s="23"/>
      <c r="C1303" s="22"/>
      <c r="D1303" s="22"/>
      <c r="F1303" s="17"/>
    </row>
    <row r="1304" spans="2:6" s="12" customFormat="1" x14ac:dyDescent="0.2">
      <c r="B1304" s="23"/>
      <c r="C1304" s="22"/>
      <c r="D1304" s="22"/>
      <c r="F1304" s="17"/>
    </row>
    <row r="1305" spans="2:6" s="12" customFormat="1" x14ac:dyDescent="0.2">
      <c r="B1305" s="23"/>
      <c r="C1305" s="22"/>
      <c r="D1305" s="22"/>
      <c r="F1305" s="17"/>
    </row>
    <row r="1306" spans="2:6" s="12" customFormat="1" x14ac:dyDescent="0.2">
      <c r="B1306" s="23"/>
      <c r="C1306" s="22"/>
      <c r="D1306" s="22"/>
      <c r="F1306" s="17"/>
    </row>
    <row r="1307" spans="2:6" s="12" customFormat="1" x14ac:dyDescent="0.2">
      <c r="B1307" s="23"/>
      <c r="C1307" s="22"/>
      <c r="D1307" s="22"/>
      <c r="F1307" s="17"/>
    </row>
    <row r="1308" spans="2:6" s="12" customFormat="1" x14ac:dyDescent="0.2">
      <c r="B1308" s="23"/>
      <c r="C1308" s="22"/>
      <c r="D1308" s="22"/>
      <c r="F1308" s="17"/>
    </row>
    <row r="1309" spans="2:6" s="12" customFormat="1" x14ac:dyDescent="0.2">
      <c r="B1309" s="23"/>
      <c r="C1309" s="22"/>
      <c r="D1309" s="22"/>
      <c r="F1309" s="17"/>
    </row>
    <row r="1310" spans="2:6" s="12" customFormat="1" x14ac:dyDescent="0.2">
      <c r="B1310" s="23"/>
      <c r="C1310" s="22"/>
      <c r="D1310" s="22"/>
      <c r="F1310" s="17"/>
    </row>
    <row r="1311" spans="2:6" s="12" customFormat="1" x14ac:dyDescent="0.2">
      <c r="B1311" s="23"/>
      <c r="C1311" s="22"/>
      <c r="D1311" s="22"/>
      <c r="F1311" s="17"/>
    </row>
    <row r="1312" spans="2:6" s="12" customFormat="1" x14ac:dyDescent="0.2">
      <c r="B1312" s="23"/>
      <c r="C1312" s="22"/>
      <c r="D1312" s="22"/>
      <c r="F1312" s="17"/>
    </row>
    <row r="1313" spans="2:6" s="12" customFormat="1" x14ac:dyDescent="0.2">
      <c r="B1313" s="23"/>
      <c r="C1313" s="22"/>
      <c r="D1313" s="22"/>
      <c r="F1313" s="17"/>
    </row>
    <row r="1314" spans="2:6" s="12" customFormat="1" x14ac:dyDescent="0.2">
      <c r="B1314" s="23"/>
      <c r="C1314" s="22"/>
      <c r="D1314" s="22"/>
      <c r="F1314" s="17"/>
    </row>
    <row r="1315" spans="2:6" s="12" customFormat="1" x14ac:dyDescent="0.2">
      <c r="B1315" s="23"/>
      <c r="C1315" s="22"/>
      <c r="D1315" s="22"/>
      <c r="F1315" s="17"/>
    </row>
    <row r="1316" spans="2:6" s="12" customFormat="1" x14ac:dyDescent="0.2">
      <c r="B1316" s="23"/>
      <c r="C1316" s="22"/>
      <c r="D1316" s="22"/>
      <c r="F1316" s="17"/>
    </row>
    <row r="1317" spans="2:6" s="12" customFormat="1" x14ac:dyDescent="0.2">
      <c r="B1317" s="23"/>
      <c r="C1317" s="22"/>
      <c r="D1317" s="22"/>
      <c r="F1317" s="17"/>
    </row>
    <row r="1318" spans="2:6" s="12" customFormat="1" x14ac:dyDescent="0.2">
      <c r="B1318" s="23"/>
      <c r="C1318" s="22"/>
      <c r="D1318" s="22"/>
      <c r="F1318" s="17"/>
    </row>
    <row r="1319" spans="2:6" s="12" customFormat="1" x14ac:dyDescent="0.2">
      <c r="B1319" s="23"/>
      <c r="C1319" s="22"/>
      <c r="D1319" s="22"/>
      <c r="F1319" s="17"/>
    </row>
    <row r="1320" spans="2:6" s="12" customFormat="1" x14ac:dyDescent="0.2">
      <c r="B1320" s="23"/>
      <c r="C1320" s="22"/>
      <c r="D1320" s="22"/>
      <c r="F1320" s="17"/>
    </row>
    <row r="1321" spans="2:6" s="12" customFormat="1" x14ac:dyDescent="0.2">
      <c r="B1321" s="23"/>
      <c r="C1321" s="22"/>
      <c r="D1321" s="22"/>
      <c r="F1321" s="17"/>
    </row>
    <row r="1322" spans="2:6" s="12" customFormat="1" x14ac:dyDescent="0.2">
      <c r="B1322" s="23"/>
      <c r="C1322" s="22"/>
      <c r="D1322" s="22"/>
      <c r="F1322" s="17"/>
    </row>
    <row r="1323" spans="2:6" s="12" customFormat="1" x14ac:dyDescent="0.2">
      <c r="B1323" s="23"/>
      <c r="C1323" s="22"/>
      <c r="D1323" s="22"/>
      <c r="F1323" s="17"/>
    </row>
    <row r="1324" spans="2:6" s="12" customFormat="1" x14ac:dyDescent="0.2">
      <c r="B1324" s="23"/>
      <c r="C1324" s="22"/>
      <c r="D1324" s="22"/>
      <c r="F1324" s="17"/>
    </row>
    <row r="1325" spans="2:6" s="12" customFormat="1" x14ac:dyDescent="0.2">
      <c r="B1325" s="23"/>
      <c r="C1325" s="22"/>
      <c r="D1325" s="22"/>
      <c r="F1325" s="17"/>
    </row>
    <row r="1326" spans="2:6" s="12" customFormat="1" x14ac:dyDescent="0.2">
      <c r="B1326" s="23"/>
      <c r="C1326" s="22"/>
      <c r="D1326" s="22"/>
      <c r="F1326" s="17"/>
    </row>
    <row r="1327" spans="2:6" s="12" customFormat="1" x14ac:dyDescent="0.2">
      <c r="B1327" s="23"/>
      <c r="C1327" s="22"/>
      <c r="D1327" s="22"/>
      <c r="F1327" s="17"/>
    </row>
    <row r="1328" spans="2:6" s="12" customFormat="1" x14ac:dyDescent="0.2">
      <c r="B1328" s="23"/>
      <c r="C1328" s="22"/>
      <c r="D1328" s="22"/>
      <c r="F1328" s="17"/>
    </row>
    <row r="1329" spans="2:6" s="12" customFormat="1" x14ac:dyDescent="0.2">
      <c r="B1329" s="23"/>
      <c r="C1329" s="22"/>
      <c r="D1329" s="22"/>
      <c r="F1329" s="17"/>
    </row>
    <row r="1330" spans="2:6" s="12" customFormat="1" x14ac:dyDescent="0.2">
      <c r="B1330" s="23"/>
      <c r="C1330" s="22"/>
      <c r="D1330" s="22"/>
      <c r="F1330" s="17"/>
    </row>
    <row r="1331" spans="2:6" s="12" customFormat="1" x14ac:dyDescent="0.2">
      <c r="B1331" s="23"/>
      <c r="C1331" s="22"/>
      <c r="D1331" s="22"/>
      <c r="F1331" s="17"/>
    </row>
    <row r="1332" spans="2:6" s="12" customFormat="1" x14ac:dyDescent="0.2">
      <c r="B1332" s="23"/>
      <c r="C1332" s="22"/>
      <c r="D1332" s="22"/>
      <c r="F1332" s="17"/>
    </row>
    <row r="1333" spans="2:6" s="12" customFormat="1" x14ac:dyDescent="0.2">
      <c r="B1333" s="23"/>
      <c r="C1333" s="22"/>
      <c r="D1333" s="22"/>
      <c r="F1333" s="17"/>
    </row>
    <row r="1334" spans="2:6" s="12" customFormat="1" x14ac:dyDescent="0.2">
      <c r="B1334" s="23"/>
      <c r="C1334" s="22"/>
      <c r="D1334" s="22"/>
      <c r="F1334" s="17"/>
    </row>
    <row r="1335" spans="2:6" s="12" customFormat="1" x14ac:dyDescent="0.2">
      <c r="B1335" s="23"/>
      <c r="C1335" s="22"/>
      <c r="D1335" s="22"/>
      <c r="F1335" s="17"/>
    </row>
    <row r="1336" spans="2:6" s="12" customFormat="1" x14ac:dyDescent="0.2">
      <c r="B1336" s="23"/>
      <c r="C1336" s="22"/>
      <c r="D1336" s="22"/>
      <c r="F1336" s="17"/>
    </row>
    <row r="1337" spans="2:6" s="12" customFormat="1" x14ac:dyDescent="0.2">
      <c r="B1337" s="23"/>
      <c r="C1337" s="22"/>
      <c r="D1337" s="22"/>
      <c r="F1337" s="17"/>
    </row>
    <row r="1338" spans="2:6" s="12" customFormat="1" x14ac:dyDescent="0.2">
      <c r="B1338" s="23"/>
      <c r="C1338" s="22"/>
      <c r="D1338" s="22"/>
      <c r="F1338" s="17"/>
    </row>
    <row r="1339" spans="2:6" s="12" customFormat="1" x14ac:dyDescent="0.2">
      <c r="B1339" s="23"/>
      <c r="C1339" s="22"/>
      <c r="D1339" s="22"/>
      <c r="F1339" s="17"/>
    </row>
    <row r="1340" spans="2:6" s="12" customFormat="1" x14ac:dyDescent="0.2">
      <c r="B1340" s="23"/>
      <c r="C1340" s="22"/>
      <c r="D1340" s="22"/>
      <c r="F1340" s="17"/>
    </row>
    <row r="1341" spans="2:6" s="12" customFormat="1" x14ac:dyDescent="0.2">
      <c r="B1341" s="23"/>
      <c r="C1341" s="22"/>
      <c r="D1341" s="22"/>
      <c r="F1341" s="17"/>
    </row>
    <row r="1342" spans="2:6" s="12" customFormat="1" x14ac:dyDescent="0.2">
      <c r="B1342" s="23"/>
      <c r="C1342" s="22"/>
      <c r="D1342" s="22"/>
      <c r="F1342" s="17"/>
    </row>
    <row r="1343" spans="2:6" s="12" customFormat="1" x14ac:dyDescent="0.2">
      <c r="B1343" s="23"/>
      <c r="C1343" s="22"/>
      <c r="D1343" s="22"/>
      <c r="F1343" s="17"/>
    </row>
    <row r="1344" spans="2:6" s="12" customFormat="1" x14ac:dyDescent="0.2">
      <c r="B1344" s="23"/>
      <c r="C1344" s="22"/>
      <c r="D1344" s="22"/>
      <c r="F1344" s="17"/>
    </row>
    <row r="1345" spans="2:6" s="12" customFormat="1" x14ac:dyDescent="0.2">
      <c r="B1345" s="23"/>
      <c r="C1345" s="22"/>
      <c r="D1345" s="22"/>
      <c r="F1345" s="17"/>
    </row>
    <row r="1346" spans="2:6" s="12" customFormat="1" x14ac:dyDescent="0.2">
      <c r="B1346" s="23"/>
      <c r="C1346" s="22"/>
      <c r="D1346" s="22"/>
      <c r="F1346" s="17"/>
    </row>
    <row r="1347" spans="2:6" s="12" customFormat="1" x14ac:dyDescent="0.2">
      <c r="B1347" s="23"/>
      <c r="C1347" s="22"/>
      <c r="D1347" s="22"/>
      <c r="F1347" s="17"/>
    </row>
    <row r="1348" spans="2:6" s="12" customFormat="1" x14ac:dyDescent="0.2">
      <c r="B1348" s="23"/>
      <c r="C1348" s="22"/>
      <c r="D1348" s="22"/>
      <c r="F1348" s="17"/>
    </row>
    <row r="1349" spans="2:6" s="12" customFormat="1" x14ac:dyDescent="0.2">
      <c r="B1349" s="23"/>
      <c r="C1349" s="22"/>
      <c r="D1349" s="22"/>
      <c r="F1349" s="17"/>
    </row>
    <row r="1350" spans="2:6" s="12" customFormat="1" x14ac:dyDescent="0.2">
      <c r="B1350" s="23"/>
      <c r="C1350" s="22"/>
      <c r="D1350" s="22"/>
      <c r="F1350" s="17"/>
    </row>
    <row r="1351" spans="2:6" s="12" customFormat="1" x14ac:dyDescent="0.2">
      <c r="B1351" s="23"/>
      <c r="C1351" s="22"/>
      <c r="D1351" s="22"/>
      <c r="F1351" s="17"/>
    </row>
    <row r="1352" spans="2:6" s="12" customFormat="1" x14ac:dyDescent="0.2">
      <c r="B1352" s="23"/>
      <c r="C1352" s="22"/>
      <c r="D1352" s="22"/>
      <c r="F1352" s="17"/>
    </row>
    <row r="1353" spans="2:6" s="12" customFormat="1" x14ac:dyDescent="0.2">
      <c r="B1353" s="23"/>
      <c r="C1353" s="22"/>
      <c r="D1353" s="22"/>
      <c r="F1353" s="17"/>
    </row>
    <row r="1354" spans="2:6" s="12" customFormat="1" x14ac:dyDescent="0.2">
      <c r="B1354" s="23"/>
      <c r="C1354" s="22"/>
      <c r="D1354" s="22"/>
      <c r="F1354" s="17"/>
    </row>
    <row r="1355" spans="2:6" s="12" customFormat="1" x14ac:dyDescent="0.2">
      <c r="B1355" s="23"/>
      <c r="C1355" s="22"/>
      <c r="D1355" s="22"/>
      <c r="F1355" s="17"/>
    </row>
    <row r="1356" spans="2:6" s="12" customFormat="1" x14ac:dyDescent="0.2">
      <c r="B1356" s="23"/>
      <c r="C1356" s="22"/>
      <c r="D1356" s="22"/>
      <c r="F1356" s="17"/>
    </row>
    <row r="1357" spans="2:6" s="12" customFormat="1" x14ac:dyDescent="0.2">
      <c r="B1357" s="23"/>
      <c r="C1357" s="22"/>
      <c r="D1357" s="22"/>
      <c r="F1357" s="17"/>
    </row>
    <row r="1358" spans="2:6" s="12" customFormat="1" x14ac:dyDescent="0.2">
      <c r="B1358" s="23"/>
      <c r="C1358" s="22"/>
      <c r="D1358" s="22"/>
      <c r="F1358" s="17"/>
    </row>
    <row r="1359" spans="2:6" s="12" customFormat="1" x14ac:dyDescent="0.2">
      <c r="B1359" s="23"/>
      <c r="C1359" s="22"/>
      <c r="D1359" s="22"/>
      <c r="F1359" s="17"/>
    </row>
    <row r="1360" spans="2:6" s="12" customFormat="1" x14ac:dyDescent="0.2">
      <c r="B1360" s="23"/>
      <c r="C1360" s="22"/>
      <c r="D1360" s="22"/>
      <c r="F1360" s="17"/>
    </row>
    <row r="1361" spans="2:6" s="12" customFormat="1" x14ac:dyDescent="0.2">
      <c r="B1361" s="23"/>
      <c r="C1361" s="22"/>
      <c r="D1361" s="22"/>
      <c r="F1361" s="17"/>
    </row>
    <row r="1362" spans="2:6" s="12" customFormat="1" x14ac:dyDescent="0.2">
      <c r="B1362" s="23"/>
      <c r="C1362" s="22"/>
      <c r="D1362" s="22"/>
      <c r="F1362" s="17"/>
    </row>
    <row r="1363" spans="2:6" s="12" customFormat="1" x14ac:dyDescent="0.2">
      <c r="B1363" s="23"/>
      <c r="C1363" s="22"/>
      <c r="D1363" s="22"/>
      <c r="F1363" s="17"/>
    </row>
    <row r="1364" spans="2:6" s="12" customFormat="1" x14ac:dyDescent="0.2">
      <c r="B1364" s="23"/>
      <c r="C1364" s="22"/>
      <c r="D1364" s="22"/>
      <c r="F1364" s="17"/>
    </row>
    <row r="1365" spans="2:6" s="12" customFormat="1" x14ac:dyDescent="0.2">
      <c r="B1365" s="23"/>
      <c r="C1365" s="22"/>
      <c r="D1365" s="22"/>
      <c r="F1365" s="17"/>
    </row>
    <row r="1366" spans="2:6" s="12" customFormat="1" x14ac:dyDescent="0.2">
      <c r="B1366" s="23"/>
      <c r="C1366" s="22"/>
      <c r="D1366" s="22"/>
      <c r="F1366" s="17"/>
    </row>
    <row r="1367" spans="2:6" s="12" customFormat="1" x14ac:dyDescent="0.2">
      <c r="B1367" s="23"/>
      <c r="C1367" s="22"/>
      <c r="D1367" s="22"/>
      <c r="F1367" s="17"/>
    </row>
    <row r="1368" spans="2:6" s="12" customFormat="1" x14ac:dyDescent="0.2">
      <c r="B1368" s="23"/>
      <c r="C1368" s="22"/>
      <c r="D1368" s="22"/>
      <c r="F1368" s="17"/>
    </row>
    <row r="1369" spans="2:6" s="12" customFormat="1" x14ac:dyDescent="0.2">
      <c r="B1369" s="23"/>
      <c r="C1369" s="22"/>
      <c r="D1369" s="22"/>
      <c r="F1369" s="17"/>
    </row>
    <row r="1370" spans="2:6" s="12" customFormat="1" x14ac:dyDescent="0.2">
      <c r="B1370" s="23"/>
      <c r="C1370" s="22"/>
      <c r="D1370" s="22"/>
      <c r="F1370" s="17"/>
    </row>
    <row r="1371" spans="2:6" s="12" customFormat="1" x14ac:dyDescent="0.2">
      <c r="B1371" s="23"/>
      <c r="C1371" s="22"/>
      <c r="D1371" s="22"/>
      <c r="F1371" s="17"/>
    </row>
    <row r="1372" spans="2:6" s="12" customFormat="1" x14ac:dyDescent="0.2">
      <c r="B1372" s="23"/>
      <c r="C1372" s="22"/>
      <c r="D1372" s="22"/>
      <c r="F1372" s="17"/>
    </row>
    <row r="1373" spans="2:6" s="12" customFormat="1" x14ac:dyDescent="0.2">
      <c r="B1373" s="23"/>
      <c r="C1373" s="22"/>
      <c r="D1373" s="22"/>
      <c r="F1373" s="17"/>
    </row>
    <row r="1374" spans="2:6" s="12" customFormat="1" x14ac:dyDescent="0.2">
      <c r="B1374" s="23"/>
      <c r="C1374" s="22"/>
      <c r="D1374" s="22"/>
      <c r="F1374" s="17"/>
    </row>
    <row r="1375" spans="2:6" s="12" customFormat="1" x14ac:dyDescent="0.2">
      <c r="B1375" s="23"/>
      <c r="C1375" s="22"/>
      <c r="D1375" s="22"/>
      <c r="F1375" s="17"/>
    </row>
    <row r="1376" spans="2:6" s="12" customFormat="1" x14ac:dyDescent="0.2">
      <c r="B1376" s="23"/>
      <c r="C1376" s="22"/>
      <c r="D1376" s="22"/>
      <c r="F1376" s="17"/>
    </row>
    <row r="1377" spans="2:6" s="12" customFormat="1" x14ac:dyDescent="0.2">
      <c r="B1377" s="23"/>
      <c r="C1377" s="22"/>
      <c r="D1377" s="22"/>
      <c r="F1377" s="17"/>
    </row>
    <row r="1378" spans="2:6" s="12" customFormat="1" x14ac:dyDescent="0.2">
      <c r="B1378" s="23"/>
      <c r="C1378" s="22"/>
      <c r="D1378" s="22"/>
      <c r="F1378" s="17"/>
    </row>
    <row r="1379" spans="2:6" s="12" customFormat="1" x14ac:dyDescent="0.2">
      <c r="B1379" s="23"/>
      <c r="C1379" s="22"/>
      <c r="D1379" s="22"/>
      <c r="F1379" s="17"/>
    </row>
    <row r="1380" spans="2:6" s="12" customFormat="1" x14ac:dyDescent="0.2">
      <c r="B1380" s="23"/>
      <c r="C1380" s="22"/>
      <c r="D1380" s="22"/>
      <c r="F1380" s="17"/>
    </row>
    <row r="1381" spans="2:6" s="12" customFormat="1" x14ac:dyDescent="0.2">
      <c r="B1381" s="23"/>
      <c r="C1381" s="22"/>
      <c r="D1381" s="22"/>
      <c r="F1381" s="17"/>
    </row>
    <row r="1382" spans="2:6" s="12" customFormat="1" x14ac:dyDescent="0.2">
      <c r="B1382" s="23"/>
      <c r="C1382" s="22"/>
      <c r="D1382" s="22"/>
      <c r="F1382" s="17"/>
    </row>
    <row r="1383" spans="2:6" s="12" customFormat="1" x14ac:dyDescent="0.2">
      <c r="B1383" s="23"/>
      <c r="C1383" s="22"/>
      <c r="D1383" s="22"/>
      <c r="F1383" s="17"/>
    </row>
    <row r="1384" spans="2:6" s="12" customFormat="1" x14ac:dyDescent="0.2">
      <c r="B1384" s="23"/>
      <c r="C1384" s="22"/>
      <c r="D1384" s="22"/>
      <c r="F1384" s="17"/>
    </row>
    <row r="1385" spans="2:6" s="12" customFormat="1" x14ac:dyDescent="0.2">
      <c r="B1385" s="23"/>
      <c r="C1385" s="22"/>
      <c r="D1385" s="22"/>
      <c r="F1385" s="17"/>
    </row>
    <row r="1386" spans="2:6" s="12" customFormat="1" x14ac:dyDescent="0.2">
      <c r="B1386" s="23"/>
      <c r="C1386" s="22"/>
      <c r="D1386" s="22"/>
      <c r="F1386" s="17"/>
    </row>
    <row r="1387" spans="2:6" s="12" customFormat="1" x14ac:dyDescent="0.2">
      <c r="B1387" s="23"/>
      <c r="C1387" s="22"/>
      <c r="D1387" s="22"/>
      <c r="F1387" s="17"/>
    </row>
    <row r="1388" spans="2:6" s="12" customFormat="1" x14ac:dyDescent="0.2">
      <c r="B1388" s="23"/>
      <c r="C1388" s="22"/>
      <c r="D1388" s="22"/>
      <c r="F1388" s="17"/>
    </row>
    <row r="1389" spans="2:6" s="12" customFormat="1" x14ac:dyDescent="0.2">
      <c r="B1389" s="23"/>
      <c r="C1389" s="22"/>
      <c r="D1389" s="22"/>
      <c r="F1389" s="17"/>
    </row>
    <row r="1390" spans="2:6" s="12" customFormat="1" x14ac:dyDescent="0.2">
      <c r="B1390" s="23"/>
      <c r="C1390" s="22"/>
      <c r="D1390" s="22"/>
      <c r="F1390" s="17"/>
    </row>
    <row r="1391" spans="2:6" s="12" customFormat="1" x14ac:dyDescent="0.2">
      <c r="B1391" s="23"/>
      <c r="C1391" s="22"/>
      <c r="D1391" s="22"/>
      <c r="F1391" s="17"/>
    </row>
    <row r="1392" spans="2:6" s="12" customFormat="1" x14ac:dyDescent="0.2">
      <c r="B1392" s="23"/>
      <c r="C1392" s="22"/>
      <c r="D1392" s="22"/>
      <c r="F1392" s="17"/>
    </row>
    <row r="1393" spans="2:6" s="12" customFormat="1" x14ac:dyDescent="0.2">
      <c r="B1393" s="23"/>
      <c r="C1393" s="22"/>
      <c r="D1393" s="22"/>
      <c r="F1393" s="17"/>
    </row>
    <row r="1394" spans="2:6" s="12" customFormat="1" x14ac:dyDescent="0.2">
      <c r="B1394" s="23"/>
      <c r="C1394" s="22"/>
      <c r="D1394" s="22"/>
      <c r="F1394" s="17"/>
    </row>
    <row r="1395" spans="2:6" s="12" customFormat="1" x14ac:dyDescent="0.2">
      <c r="B1395" s="23"/>
      <c r="C1395" s="22"/>
      <c r="D1395" s="22"/>
      <c r="F1395" s="17"/>
    </row>
    <row r="1396" spans="2:6" s="12" customFormat="1" x14ac:dyDescent="0.2">
      <c r="B1396" s="23"/>
      <c r="C1396" s="22"/>
      <c r="D1396" s="22"/>
      <c r="F1396" s="17"/>
    </row>
    <row r="1397" spans="2:6" s="12" customFormat="1" x14ac:dyDescent="0.2">
      <c r="B1397" s="23"/>
      <c r="C1397" s="22"/>
      <c r="D1397" s="22"/>
      <c r="F1397" s="17"/>
    </row>
    <row r="1398" spans="2:6" s="12" customFormat="1" x14ac:dyDescent="0.2">
      <c r="B1398" s="23"/>
      <c r="C1398" s="22"/>
      <c r="D1398" s="22"/>
      <c r="F1398" s="17"/>
    </row>
    <row r="1399" spans="2:6" s="12" customFormat="1" x14ac:dyDescent="0.2">
      <c r="B1399" s="23"/>
      <c r="C1399" s="22"/>
      <c r="D1399" s="22"/>
      <c r="F1399" s="17"/>
    </row>
    <row r="1400" spans="2:6" s="12" customFormat="1" x14ac:dyDescent="0.2">
      <c r="B1400" s="23"/>
      <c r="C1400" s="22"/>
      <c r="D1400" s="22"/>
      <c r="F1400" s="17"/>
    </row>
    <row r="1401" spans="2:6" s="12" customFormat="1" x14ac:dyDescent="0.2">
      <c r="B1401" s="23"/>
      <c r="C1401" s="22"/>
      <c r="D1401" s="22"/>
      <c r="F1401" s="17"/>
    </row>
    <row r="1402" spans="2:6" s="12" customFormat="1" x14ac:dyDescent="0.2">
      <c r="B1402" s="23"/>
      <c r="C1402" s="22"/>
      <c r="D1402" s="22"/>
      <c r="F1402" s="17"/>
    </row>
    <row r="1403" spans="2:6" s="12" customFormat="1" x14ac:dyDescent="0.2">
      <c r="B1403" s="23"/>
      <c r="C1403" s="22"/>
      <c r="D1403" s="22"/>
      <c r="F1403" s="17"/>
    </row>
    <row r="1404" spans="2:6" s="12" customFormat="1" x14ac:dyDescent="0.2">
      <c r="B1404" s="23"/>
      <c r="C1404" s="22"/>
      <c r="D1404" s="22"/>
      <c r="F1404" s="17"/>
    </row>
    <row r="1405" spans="2:6" s="12" customFormat="1" x14ac:dyDescent="0.2">
      <c r="B1405" s="23"/>
      <c r="C1405" s="22"/>
      <c r="D1405" s="22"/>
      <c r="F1405" s="17"/>
    </row>
    <row r="1406" spans="2:6" s="12" customFormat="1" x14ac:dyDescent="0.2">
      <c r="B1406" s="23"/>
      <c r="C1406" s="22"/>
      <c r="D1406" s="22"/>
      <c r="F1406" s="17"/>
    </row>
    <row r="1407" spans="2:6" s="12" customFormat="1" x14ac:dyDescent="0.2">
      <c r="B1407" s="23"/>
      <c r="C1407" s="22"/>
      <c r="D1407" s="22"/>
      <c r="F1407" s="17"/>
    </row>
    <row r="1408" spans="2:6" s="12" customFormat="1" x14ac:dyDescent="0.2">
      <c r="B1408" s="23"/>
      <c r="C1408" s="22"/>
      <c r="D1408" s="22"/>
      <c r="F1408" s="17"/>
    </row>
    <row r="1409" spans="2:6" s="12" customFormat="1" x14ac:dyDescent="0.2">
      <c r="B1409" s="23"/>
      <c r="C1409" s="22"/>
      <c r="D1409" s="22"/>
      <c r="F1409" s="17"/>
    </row>
    <row r="1410" spans="2:6" s="12" customFormat="1" x14ac:dyDescent="0.2">
      <c r="B1410" s="23"/>
      <c r="C1410" s="22"/>
      <c r="D1410" s="22"/>
      <c r="F1410" s="17"/>
    </row>
    <row r="1411" spans="2:6" s="12" customFormat="1" x14ac:dyDescent="0.2">
      <c r="B1411" s="23"/>
      <c r="C1411" s="22"/>
      <c r="D1411" s="22"/>
      <c r="F1411" s="17"/>
    </row>
    <row r="1412" spans="2:6" s="12" customFormat="1" x14ac:dyDescent="0.2">
      <c r="B1412" s="23"/>
      <c r="C1412" s="22"/>
      <c r="D1412" s="22"/>
      <c r="F1412" s="17"/>
    </row>
    <row r="1413" spans="2:6" s="12" customFormat="1" x14ac:dyDescent="0.2">
      <c r="B1413" s="23"/>
      <c r="C1413" s="22"/>
      <c r="D1413" s="22"/>
      <c r="F1413" s="17"/>
    </row>
    <row r="1414" spans="2:6" s="12" customFormat="1" x14ac:dyDescent="0.2">
      <c r="B1414" s="23"/>
      <c r="C1414" s="22"/>
      <c r="D1414" s="22"/>
      <c r="F1414" s="17"/>
    </row>
    <row r="1415" spans="2:6" s="12" customFormat="1" x14ac:dyDescent="0.2">
      <c r="B1415" s="23"/>
      <c r="C1415" s="22"/>
      <c r="D1415" s="22"/>
      <c r="F1415" s="17"/>
    </row>
    <row r="1416" spans="2:6" s="12" customFormat="1" x14ac:dyDescent="0.2">
      <c r="B1416" s="23"/>
      <c r="C1416" s="22"/>
      <c r="D1416" s="22"/>
      <c r="F1416" s="17"/>
    </row>
    <row r="1417" spans="2:6" s="12" customFormat="1" x14ac:dyDescent="0.2">
      <c r="B1417" s="23"/>
      <c r="C1417" s="22"/>
      <c r="D1417" s="22"/>
      <c r="F1417" s="17"/>
    </row>
    <row r="1418" spans="2:6" s="12" customFormat="1" x14ac:dyDescent="0.2">
      <c r="B1418" s="23"/>
      <c r="C1418" s="22"/>
      <c r="D1418" s="22"/>
      <c r="F1418" s="17"/>
    </row>
    <row r="1419" spans="2:6" s="12" customFormat="1" x14ac:dyDescent="0.2">
      <c r="B1419" s="23"/>
      <c r="C1419" s="22"/>
      <c r="D1419" s="22"/>
      <c r="F1419" s="17"/>
    </row>
    <row r="1420" spans="2:6" s="12" customFormat="1" x14ac:dyDescent="0.2">
      <c r="B1420" s="23"/>
      <c r="C1420" s="22"/>
      <c r="D1420" s="22"/>
      <c r="F1420" s="17"/>
    </row>
    <row r="1421" spans="2:6" s="12" customFormat="1" x14ac:dyDescent="0.2">
      <c r="B1421" s="23"/>
      <c r="C1421" s="22"/>
      <c r="D1421" s="22"/>
      <c r="F1421" s="17"/>
    </row>
    <row r="1422" spans="2:6" s="12" customFormat="1" x14ac:dyDescent="0.2">
      <c r="B1422" s="23"/>
      <c r="C1422" s="22"/>
      <c r="D1422" s="22"/>
      <c r="F1422" s="17"/>
    </row>
    <row r="1423" spans="2:6" s="12" customFormat="1" x14ac:dyDescent="0.2">
      <c r="B1423" s="23"/>
      <c r="C1423" s="22"/>
      <c r="D1423" s="22"/>
      <c r="F1423" s="17"/>
    </row>
    <row r="1424" spans="2:6" s="12" customFormat="1" x14ac:dyDescent="0.2">
      <c r="B1424" s="23"/>
      <c r="C1424" s="22"/>
      <c r="D1424" s="22"/>
      <c r="F1424" s="17"/>
    </row>
    <row r="1425" spans="2:6" s="12" customFormat="1" x14ac:dyDescent="0.2">
      <c r="B1425" s="23"/>
      <c r="C1425" s="22"/>
      <c r="D1425" s="22"/>
      <c r="F1425" s="17"/>
    </row>
    <row r="1426" spans="2:6" s="12" customFormat="1" x14ac:dyDescent="0.2">
      <c r="B1426" s="23"/>
      <c r="C1426" s="22"/>
      <c r="D1426" s="22"/>
      <c r="F1426" s="17"/>
    </row>
    <row r="1427" spans="2:6" s="12" customFormat="1" x14ac:dyDescent="0.2">
      <c r="B1427" s="23"/>
      <c r="C1427" s="22"/>
      <c r="D1427" s="22"/>
      <c r="F1427" s="17"/>
    </row>
    <row r="1428" spans="2:6" s="12" customFormat="1" x14ac:dyDescent="0.2">
      <c r="B1428" s="23"/>
      <c r="C1428" s="22"/>
      <c r="D1428" s="22"/>
      <c r="F1428" s="17"/>
    </row>
    <row r="1429" spans="2:6" s="12" customFormat="1" x14ac:dyDescent="0.2">
      <c r="B1429" s="23"/>
      <c r="C1429" s="22"/>
      <c r="D1429" s="22"/>
      <c r="F1429" s="17"/>
    </row>
    <row r="1430" spans="2:6" s="12" customFormat="1" x14ac:dyDescent="0.2">
      <c r="B1430" s="23"/>
      <c r="C1430" s="22"/>
      <c r="D1430" s="22"/>
      <c r="F1430" s="17"/>
    </row>
    <row r="1431" spans="2:6" s="12" customFormat="1" x14ac:dyDescent="0.2">
      <c r="B1431" s="23"/>
      <c r="C1431" s="22"/>
      <c r="D1431" s="22"/>
      <c r="F1431" s="17"/>
    </row>
    <row r="1432" spans="2:6" s="12" customFormat="1" x14ac:dyDescent="0.2">
      <c r="B1432" s="23"/>
      <c r="C1432" s="22"/>
      <c r="D1432" s="22"/>
      <c r="F1432" s="17"/>
    </row>
    <row r="1433" spans="2:6" s="12" customFormat="1" x14ac:dyDescent="0.2">
      <c r="B1433" s="23"/>
      <c r="C1433" s="22"/>
      <c r="D1433" s="22"/>
      <c r="F1433" s="17"/>
    </row>
    <row r="1434" spans="2:6" s="12" customFormat="1" x14ac:dyDescent="0.2">
      <c r="B1434" s="23"/>
      <c r="C1434" s="22"/>
      <c r="D1434" s="22"/>
      <c r="F1434" s="17"/>
    </row>
    <row r="1435" spans="2:6" s="12" customFormat="1" x14ac:dyDescent="0.2">
      <c r="B1435" s="23"/>
      <c r="C1435" s="22"/>
      <c r="D1435" s="22"/>
      <c r="F1435" s="17"/>
    </row>
    <row r="1436" spans="2:6" s="12" customFormat="1" x14ac:dyDescent="0.2">
      <c r="B1436" s="23"/>
      <c r="C1436" s="22"/>
      <c r="D1436" s="22"/>
      <c r="F1436" s="17"/>
    </row>
    <row r="1437" spans="2:6" s="12" customFormat="1" x14ac:dyDescent="0.2">
      <c r="B1437" s="23"/>
      <c r="C1437" s="22"/>
      <c r="D1437" s="22"/>
      <c r="F1437" s="17"/>
    </row>
    <row r="1438" spans="2:6" s="12" customFormat="1" x14ac:dyDescent="0.2">
      <c r="B1438" s="23"/>
      <c r="C1438" s="22"/>
      <c r="D1438" s="22"/>
      <c r="F1438" s="17"/>
    </row>
    <row r="1439" spans="2:6" s="12" customFormat="1" x14ac:dyDescent="0.2">
      <c r="B1439" s="23"/>
      <c r="C1439" s="22"/>
      <c r="D1439" s="22"/>
      <c r="F1439" s="17"/>
    </row>
    <row r="1440" spans="2:6" s="12" customFormat="1" x14ac:dyDescent="0.2">
      <c r="B1440" s="23"/>
      <c r="C1440" s="22"/>
      <c r="D1440" s="22"/>
      <c r="F1440" s="17"/>
    </row>
    <row r="1441" spans="2:6" s="12" customFormat="1" x14ac:dyDescent="0.2">
      <c r="B1441" s="23"/>
      <c r="C1441" s="22"/>
      <c r="D1441" s="22"/>
      <c r="F1441" s="17"/>
    </row>
    <row r="1442" spans="2:6" s="12" customFormat="1" x14ac:dyDescent="0.2">
      <c r="B1442" s="23"/>
      <c r="C1442" s="22"/>
      <c r="D1442" s="22"/>
      <c r="F1442" s="17"/>
    </row>
    <row r="1443" spans="2:6" s="12" customFormat="1" x14ac:dyDescent="0.2">
      <c r="B1443" s="23"/>
      <c r="C1443" s="22"/>
      <c r="D1443" s="22"/>
      <c r="F1443" s="17"/>
    </row>
    <row r="1444" spans="2:6" s="12" customFormat="1" x14ac:dyDescent="0.2">
      <c r="B1444" s="23"/>
      <c r="C1444" s="22"/>
      <c r="D1444" s="22"/>
      <c r="F1444" s="17"/>
    </row>
    <row r="1445" spans="2:6" s="12" customFormat="1" x14ac:dyDescent="0.2">
      <c r="B1445" s="23"/>
      <c r="C1445" s="22"/>
      <c r="D1445" s="22"/>
      <c r="F1445" s="17"/>
    </row>
    <row r="1446" spans="2:6" s="12" customFormat="1" x14ac:dyDescent="0.2">
      <c r="B1446" s="23"/>
      <c r="C1446" s="22"/>
      <c r="D1446" s="22"/>
      <c r="F1446" s="17"/>
    </row>
    <row r="1447" spans="2:6" s="12" customFormat="1" x14ac:dyDescent="0.2">
      <c r="B1447" s="23"/>
      <c r="C1447" s="22"/>
      <c r="D1447" s="22"/>
      <c r="F1447" s="17"/>
    </row>
    <row r="1448" spans="2:6" s="12" customFormat="1" x14ac:dyDescent="0.2">
      <c r="B1448" s="23"/>
      <c r="C1448" s="22"/>
      <c r="D1448" s="22"/>
      <c r="F1448" s="17"/>
    </row>
    <row r="1449" spans="2:6" s="12" customFormat="1" x14ac:dyDescent="0.2">
      <c r="B1449" s="23"/>
      <c r="C1449" s="22"/>
      <c r="D1449" s="22"/>
      <c r="F1449" s="17"/>
    </row>
    <row r="1450" spans="2:6" s="12" customFormat="1" x14ac:dyDescent="0.2">
      <c r="B1450" s="23"/>
      <c r="C1450" s="22"/>
      <c r="D1450" s="22"/>
      <c r="F1450" s="17"/>
    </row>
    <row r="1451" spans="2:6" s="12" customFormat="1" x14ac:dyDescent="0.2">
      <c r="B1451" s="23"/>
      <c r="C1451" s="22"/>
      <c r="D1451" s="22"/>
      <c r="F1451" s="17"/>
    </row>
    <row r="1452" spans="2:6" s="12" customFormat="1" x14ac:dyDescent="0.2">
      <c r="B1452" s="23"/>
      <c r="C1452" s="22"/>
      <c r="D1452" s="22"/>
      <c r="F1452" s="17"/>
    </row>
    <row r="1453" spans="2:6" s="12" customFormat="1" x14ac:dyDescent="0.2">
      <c r="B1453" s="23"/>
      <c r="C1453" s="22"/>
      <c r="D1453" s="22"/>
      <c r="F1453" s="17"/>
    </row>
    <row r="1454" spans="2:6" s="12" customFormat="1" x14ac:dyDescent="0.2">
      <c r="B1454" s="23"/>
      <c r="C1454" s="22"/>
      <c r="D1454" s="22"/>
      <c r="F1454" s="17"/>
    </row>
    <row r="1455" spans="2:6" s="12" customFormat="1" x14ac:dyDescent="0.2">
      <c r="B1455" s="23"/>
      <c r="C1455" s="22"/>
      <c r="D1455" s="22"/>
      <c r="F1455" s="17"/>
    </row>
    <row r="1456" spans="2:6" s="12" customFormat="1" x14ac:dyDescent="0.2">
      <c r="B1456" s="23"/>
      <c r="C1456" s="22"/>
      <c r="D1456" s="22"/>
      <c r="F1456" s="17"/>
    </row>
    <row r="1457" spans="2:6" s="12" customFormat="1" x14ac:dyDescent="0.2">
      <c r="B1457" s="23"/>
      <c r="C1457" s="22"/>
      <c r="D1457" s="22"/>
      <c r="F1457" s="17"/>
    </row>
    <row r="1458" spans="2:6" s="12" customFormat="1" x14ac:dyDescent="0.2">
      <c r="B1458" s="23"/>
      <c r="C1458" s="22"/>
      <c r="D1458" s="22"/>
      <c r="F1458" s="17"/>
    </row>
    <row r="1459" spans="2:6" s="12" customFormat="1" x14ac:dyDescent="0.2">
      <c r="B1459" s="23"/>
      <c r="C1459" s="22"/>
      <c r="D1459" s="22"/>
      <c r="F1459" s="17"/>
    </row>
    <row r="1460" spans="2:6" s="12" customFormat="1" x14ac:dyDescent="0.2">
      <c r="B1460" s="23"/>
      <c r="C1460" s="22"/>
      <c r="D1460" s="22"/>
      <c r="F1460" s="17"/>
    </row>
    <row r="1461" spans="2:6" s="12" customFormat="1" x14ac:dyDescent="0.2">
      <c r="B1461" s="23"/>
      <c r="C1461" s="22"/>
      <c r="D1461" s="22"/>
      <c r="F1461" s="17"/>
    </row>
    <row r="1462" spans="2:6" s="12" customFormat="1" x14ac:dyDescent="0.2">
      <c r="B1462" s="23"/>
      <c r="C1462" s="22"/>
      <c r="D1462" s="22"/>
      <c r="F1462" s="17"/>
    </row>
    <row r="1463" spans="2:6" s="12" customFormat="1" x14ac:dyDescent="0.2">
      <c r="B1463" s="23"/>
      <c r="C1463" s="22"/>
      <c r="D1463" s="22"/>
      <c r="F1463" s="17"/>
    </row>
    <row r="1464" spans="2:6" s="12" customFormat="1" x14ac:dyDescent="0.2">
      <c r="B1464" s="23"/>
      <c r="C1464" s="22"/>
      <c r="D1464" s="22"/>
      <c r="F1464" s="17"/>
    </row>
    <row r="1465" spans="2:6" s="12" customFormat="1" x14ac:dyDescent="0.2">
      <c r="B1465" s="23"/>
      <c r="C1465" s="22"/>
      <c r="D1465" s="22"/>
      <c r="F1465" s="17"/>
    </row>
    <row r="1466" spans="2:6" s="12" customFormat="1" x14ac:dyDescent="0.2">
      <c r="B1466" s="23"/>
      <c r="C1466" s="22"/>
      <c r="D1466" s="22"/>
      <c r="F1466" s="17"/>
    </row>
    <row r="1467" spans="2:6" s="12" customFormat="1" x14ac:dyDescent="0.2">
      <c r="B1467" s="23"/>
      <c r="C1467" s="22"/>
      <c r="D1467" s="22"/>
      <c r="F1467" s="17"/>
    </row>
    <row r="1468" spans="2:6" s="12" customFormat="1" x14ac:dyDescent="0.2">
      <c r="B1468" s="23"/>
      <c r="C1468" s="22"/>
      <c r="D1468" s="22"/>
      <c r="F1468" s="17"/>
    </row>
    <row r="1469" spans="2:6" s="12" customFormat="1" x14ac:dyDescent="0.2">
      <c r="B1469" s="23"/>
      <c r="C1469" s="22"/>
      <c r="D1469" s="22"/>
      <c r="F1469" s="17"/>
    </row>
    <row r="1470" spans="2:6" s="12" customFormat="1" x14ac:dyDescent="0.2">
      <c r="B1470" s="23"/>
      <c r="C1470" s="22"/>
      <c r="D1470" s="22"/>
      <c r="F1470" s="17"/>
    </row>
    <row r="1471" spans="2:6" s="12" customFormat="1" x14ac:dyDescent="0.2">
      <c r="B1471" s="23"/>
      <c r="C1471" s="22"/>
      <c r="D1471" s="22"/>
      <c r="F1471" s="17"/>
    </row>
    <row r="1472" spans="2:6" s="12" customFormat="1" x14ac:dyDescent="0.2">
      <c r="B1472" s="23"/>
      <c r="C1472" s="22"/>
      <c r="D1472" s="22"/>
      <c r="F1472" s="17"/>
    </row>
    <row r="1473" spans="2:6" s="12" customFormat="1" x14ac:dyDescent="0.2">
      <c r="B1473" s="23"/>
      <c r="C1473" s="22"/>
      <c r="D1473" s="22"/>
      <c r="F1473" s="17"/>
    </row>
    <row r="1474" spans="2:6" s="12" customFormat="1" x14ac:dyDescent="0.2">
      <c r="B1474" s="23"/>
      <c r="C1474" s="22"/>
      <c r="D1474" s="22"/>
      <c r="F1474" s="17"/>
    </row>
    <row r="1475" spans="2:6" s="12" customFormat="1" x14ac:dyDescent="0.2">
      <c r="B1475" s="23"/>
      <c r="C1475" s="22"/>
      <c r="D1475" s="22"/>
      <c r="F1475" s="17"/>
    </row>
    <row r="1476" spans="2:6" s="12" customFormat="1" x14ac:dyDescent="0.2">
      <c r="B1476" s="23"/>
      <c r="C1476" s="22"/>
      <c r="D1476" s="22"/>
      <c r="F1476" s="17"/>
    </row>
    <row r="1477" spans="2:6" s="12" customFormat="1" x14ac:dyDescent="0.2">
      <c r="B1477" s="23"/>
      <c r="C1477" s="22"/>
      <c r="D1477" s="22"/>
      <c r="F1477" s="17"/>
    </row>
    <row r="1478" spans="2:6" s="12" customFormat="1" x14ac:dyDescent="0.2">
      <c r="B1478" s="23"/>
      <c r="C1478" s="22"/>
      <c r="D1478" s="22"/>
      <c r="F1478" s="17"/>
    </row>
    <row r="1479" spans="2:6" s="12" customFormat="1" x14ac:dyDescent="0.2">
      <c r="B1479" s="23"/>
      <c r="C1479" s="22"/>
      <c r="D1479" s="22"/>
      <c r="F1479" s="17"/>
    </row>
    <row r="1480" spans="2:6" s="12" customFormat="1" x14ac:dyDescent="0.2">
      <c r="B1480" s="23"/>
      <c r="C1480" s="22"/>
      <c r="D1480" s="22"/>
      <c r="F1480" s="17"/>
    </row>
    <row r="1481" spans="2:6" s="12" customFormat="1" x14ac:dyDescent="0.2">
      <c r="B1481" s="23"/>
      <c r="C1481" s="22"/>
      <c r="D1481" s="22"/>
      <c r="F1481" s="17"/>
    </row>
    <row r="1482" spans="2:6" s="12" customFormat="1" x14ac:dyDescent="0.2">
      <c r="B1482" s="23"/>
      <c r="C1482" s="22"/>
      <c r="D1482" s="22"/>
      <c r="F1482" s="17"/>
    </row>
    <row r="1483" spans="2:6" s="12" customFormat="1" x14ac:dyDescent="0.2">
      <c r="B1483" s="23"/>
      <c r="C1483" s="22"/>
      <c r="D1483" s="22"/>
      <c r="F1483" s="17"/>
    </row>
    <row r="1484" spans="2:6" s="12" customFormat="1" x14ac:dyDescent="0.2">
      <c r="B1484" s="23"/>
      <c r="C1484" s="22"/>
      <c r="D1484" s="22"/>
      <c r="F1484" s="17"/>
    </row>
    <row r="1485" spans="2:6" s="12" customFormat="1" x14ac:dyDescent="0.2">
      <c r="B1485" s="23"/>
      <c r="C1485" s="22"/>
      <c r="D1485" s="22"/>
      <c r="F1485" s="17"/>
    </row>
    <row r="1486" spans="2:6" s="12" customFormat="1" x14ac:dyDescent="0.2">
      <c r="B1486" s="23"/>
      <c r="C1486" s="22"/>
      <c r="D1486" s="22"/>
      <c r="F1486" s="17"/>
    </row>
    <row r="1487" spans="2:6" s="12" customFormat="1" x14ac:dyDescent="0.2">
      <c r="B1487" s="23"/>
      <c r="C1487" s="22"/>
      <c r="D1487" s="22"/>
      <c r="F1487" s="17"/>
    </row>
    <row r="1488" spans="2:6" s="12" customFormat="1" x14ac:dyDescent="0.2">
      <c r="B1488" s="23"/>
      <c r="C1488" s="22"/>
      <c r="D1488" s="22"/>
      <c r="F1488" s="17"/>
    </row>
    <row r="1489" spans="2:6" s="12" customFormat="1" x14ac:dyDescent="0.2">
      <c r="B1489" s="23"/>
      <c r="C1489" s="22"/>
      <c r="D1489" s="22"/>
      <c r="F1489" s="17"/>
    </row>
    <row r="1490" spans="2:6" s="12" customFormat="1" x14ac:dyDescent="0.2">
      <c r="B1490" s="23"/>
      <c r="C1490" s="22"/>
      <c r="D1490" s="22"/>
      <c r="F1490" s="17"/>
    </row>
    <row r="1491" spans="2:6" s="12" customFormat="1" x14ac:dyDescent="0.2">
      <c r="B1491" s="23"/>
      <c r="C1491" s="22"/>
      <c r="D1491" s="22"/>
      <c r="F1491" s="17"/>
    </row>
    <row r="1492" spans="2:6" s="12" customFormat="1" x14ac:dyDescent="0.2">
      <c r="B1492" s="23"/>
      <c r="C1492" s="22"/>
      <c r="D1492" s="22"/>
      <c r="F1492" s="17"/>
    </row>
    <row r="1493" spans="2:6" s="12" customFormat="1" x14ac:dyDescent="0.2">
      <c r="B1493" s="23"/>
      <c r="C1493" s="22"/>
      <c r="D1493" s="22"/>
      <c r="F1493" s="17"/>
    </row>
    <row r="1494" spans="2:6" s="12" customFormat="1" x14ac:dyDescent="0.2">
      <c r="B1494" s="23"/>
      <c r="C1494" s="22"/>
      <c r="D1494" s="22"/>
      <c r="F1494" s="17"/>
    </row>
    <row r="1495" spans="2:6" s="12" customFormat="1" x14ac:dyDescent="0.2">
      <c r="B1495" s="23"/>
      <c r="C1495" s="22"/>
      <c r="D1495" s="22"/>
      <c r="F1495" s="17"/>
    </row>
    <row r="1496" spans="2:6" s="12" customFormat="1" x14ac:dyDescent="0.2">
      <c r="B1496" s="23"/>
      <c r="C1496" s="22"/>
      <c r="D1496" s="22"/>
      <c r="F1496" s="17"/>
    </row>
    <row r="1497" spans="2:6" s="12" customFormat="1" x14ac:dyDescent="0.2">
      <c r="B1497" s="23"/>
      <c r="C1497" s="22"/>
      <c r="D1497" s="22"/>
      <c r="F1497" s="17"/>
    </row>
    <row r="1498" spans="2:6" s="12" customFormat="1" x14ac:dyDescent="0.2">
      <c r="B1498" s="23"/>
      <c r="C1498" s="22"/>
      <c r="D1498" s="22"/>
      <c r="F1498" s="17"/>
    </row>
    <row r="1499" spans="2:6" s="12" customFormat="1" x14ac:dyDescent="0.2">
      <c r="B1499" s="23"/>
      <c r="C1499" s="22"/>
      <c r="D1499" s="22"/>
      <c r="F1499" s="17"/>
    </row>
    <row r="1500" spans="2:6" s="12" customFormat="1" x14ac:dyDescent="0.2">
      <c r="B1500" s="23"/>
      <c r="C1500" s="22"/>
      <c r="D1500" s="22"/>
      <c r="F1500" s="17"/>
    </row>
    <row r="1501" spans="2:6" s="12" customFormat="1" x14ac:dyDescent="0.2">
      <c r="B1501" s="23"/>
      <c r="C1501" s="22"/>
      <c r="D1501" s="22"/>
      <c r="F1501" s="17"/>
    </row>
    <row r="1502" spans="2:6" s="12" customFormat="1" x14ac:dyDescent="0.2">
      <c r="B1502" s="23"/>
      <c r="C1502" s="22"/>
      <c r="D1502" s="22"/>
      <c r="F1502" s="17"/>
    </row>
    <row r="1503" spans="2:6" s="12" customFormat="1" x14ac:dyDescent="0.2">
      <c r="B1503" s="23"/>
      <c r="C1503" s="22"/>
      <c r="D1503" s="22"/>
      <c r="F1503" s="17"/>
    </row>
    <row r="1504" spans="2:6" s="12" customFormat="1" x14ac:dyDescent="0.2">
      <c r="B1504" s="23"/>
      <c r="C1504" s="22"/>
      <c r="D1504" s="22"/>
      <c r="F1504" s="17"/>
    </row>
    <row r="1505" spans="2:6" s="12" customFormat="1" x14ac:dyDescent="0.2">
      <c r="B1505" s="23"/>
      <c r="C1505" s="22"/>
      <c r="D1505" s="22"/>
      <c r="F1505" s="17"/>
    </row>
    <row r="1506" spans="2:6" s="12" customFormat="1" x14ac:dyDescent="0.2">
      <c r="B1506" s="23"/>
      <c r="C1506" s="22"/>
      <c r="D1506" s="22"/>
      <c r="F1506" s="17"/>
    </row>
    <row r="1507" spans="2:6" s="12" customFormat="1" x14ac:dyDescent="0.2">
      <c r="B1507" s="23"/>
      <c r="C1507" s="22"/>
      <c r="D1507" s="22"/>
      <c r="F1507" s="17"/>
    </row>
    <row r="1508" spans="2:6" s="12" customFormat="1" x14ac:dyDescent="0.2">
      <c r="B1508" s="23"/>
      <c r="C1508" s="22"/>
      <c r="D1508" s="22"/>
      <c r="F1508" s="17"/>
    </row>
    <row r="1509" spans="2:6" s="12" customFormat="1" x14ac:dyDescent="0.2">
      <c r="B1509" s="23"/>
      <c r="C1509" s="22"/>
      <c r="D1509" s="22"/>
      <c r="F1509" s="17"/>
    </row>
    <row r="1510" spans="2:6" s="12" customFormat="1" x14ac:dyDescent="0.2">
      <c r="B1510" s="23"/>
      <c r="C1510" s="22"/>
      <c r="D1510" s="22"/>
      <c r="F1510" s="17"/>
    </row>
    <row r="1511" spans="2:6" s="12" customFormat="1" x14ac:dyDescent="0.2">
      <c r="B1511" s="23"/>
      <c r="C1511" s="22"/>
      <c r="D1511" s="22"/>
      <c r="F1511" s="17"/>
    </row>
    <row r="1512" spans="2:6" s="12" customFormat="1" x14ac:dyDescent="0.2">
      <c r="B1512" s="23"/>
      <c r="C1512" s="22"/>
      <c r="D1512" s="22"/>
      <c r="F1512" s="17"/>
    </row>
    <row r="1513" spans="2:6" s="12" customFormat="1" x14ac:dyDescent="0.2">
      <c r="B1513" s="23"/>
      <c r="C1513" s="22"/>
      <c r="D1513" s="22"/>
      <c r="F1513" s="17"/>
    </row>
    <row r="1514" spans="2:6" s="12" customFormat="1" x14ac:dyDescent="0.2">
      <c r="B1514" s="23"/>
      <c r="C1514" s="22"/>
      <c r="D1514" s="22"/>
      <c r="F1514" s="17"/>
    </row>
    <row r="1515" spans="2:6" s="12" customFormat="1" x14ac:dyDescent="0.2">
      <c r="B1515" s="23"/>
      <c r="C1515" s="22"/>
      <c r="D1515" s="22"/>
      <c r="F1515" s="17"/>
    </row>
    <row r="1516" spans="2:6" s="12" customFormat="1" x14ac:dyDescent="0.2">
      <c r="B1516" s="23"/>
      <c r="C1516" s="22"/>
      <c r="D1516" s="22"/>
      <c r="F1516" s="17"/>
    </row>
    <row r="1517" spans="2:6" s="12" customFormat="1" x14ac:dyDescent="0.2">
      <c r="B1517" s="23"/>
      <c r="C1517" s="22"/>
      <c r="D1517" s="22"/>
      <c r="F1517" s="17"/>
    </row>
    <row r="1518" spans="2:6" s="12" customFormat="1" x14ac:dyDescent="0.2">
      <c r="B1518" s="23"/>
      <c r="C1518" s="22"/>
      <c r="D1518" s="22"/>
      <c r="F1518" s="17"/>
    </row>
    <row r="1519" spans="2:6" s="12" customFormat="1" x14ac:dyDescent="0.2">
      <c r="B1519" s="23"/>
      <c r="C1519" s="22"/>
      <c r="D1519" s="22"/>
      <c r="F1519" s="17"/>
    </row>
    <row r="1520" spans="2:6" s="12" customFormat="1" x14ac:dyDescent="0.2">
      <c r="B1520" s="23"/>
      <c r="C1520" s="22"/>
      <c r="D1520" s="22"/>
      <c r="F1520" s="17"/>
    </row>
    <row r="1521" spans="2:6" s="12" customFormat="1" x14ac:dyDescent="0.2">
      <c r="B1521" s="23"/>
      <c r="C1521" s="22"/>
      <c r="D1521" s="22"/>
      <c r="F1521" s="17"/>
    </row>
    <row r="1522" spans="2:6" s="12" customFormat="1" x14ac:dyDescent="0.2">
      <c r="B1522" s="23"/>
      <c r="C1522" s="22"/>
      <c r="D1522" s="22"/>
      <c r="F1522" s="17"/>
    </row>
    <row r="1523" spans="2:6" s="12" customFormat="1" x14ac:dyDescent="0.2">
      <c r="B1523" s="23"/>
      <c r="C1523" s="22"/>
      <c r="D1523" s="22"/>
      <c r="F1523" s="17"/>
    </row>
    <row r="1524" spans="2:6" s="12" customFormat="1" x14ac:dyDescent="0.2">
      <c r="B1524" s="23"/>
      <c r="C1524" s="22"/>
      <c r="D1524" s="22"/>
      <c r="F1524" s="17"/>
    </row>
    <row r="1525" spans="2:6" s="12" customFormat="1" x14ac:dyDescent="0.2">
      <c r="B1525" s="23"/>
      <c r="C1525" s="22"/>
      <c r="D1525" s="22"/>
      <c r="F1525" s="17"/>
    </row>
    <row r="1526" spans="2:6" s="12" customFormat="1" x14ac:dyDescent="0.2">
      <c r="B1526" s="23"/>
      <c r="C1526" s="22"/>
      <c r="D1526" s="22"/>
      <c r="F1526" s="17"/>
    </row>
    <row r="1527" spans="2:6" s="12" customFormat="1" x14ac:dyDescent="0.2">
      <c r="B1527" s="23"/>
      <c r="C1527" s="22"/>
      <c r="D1527" s="22"/>
      <c r="F1527" s="17"/>
    </row>
    <row r="1528" spans="2:6" s="12" customFormat="1" x14ac:dyDescent="0.2">
      <c r="B1528" s="23"/>
      <c r="C1528" s="22"/>
      <c r="D1528" s="22"/>
      <c r="F1528" s="17"/>
    </row>
    <row r="1529" spans="2:6" s="12" customFormat="1" x14ac:dyDescent="0.2">
      <c r="B1529" s="23"/>
      <c r="C1529" s="22"/>
      <c r="D1529" s="22"/>
      <c r="F1529" s="17"/>
    </row>
    <row r="1530" spans="2:6" s="12" customFormat="1" x14ac:dyDescent="0.2">
      <c r="B1530" s="23"/>
      <c r="C1530" s="22"/>
      <c r="D1530" s="22"/>
      <c r="F1530" s="17"/>
    </row>
    <row r="1531" spans="2:6" s="12" customFormat="1" x14ac:dyDescent="0.2">
      <c r="B1531" s="23"/>
      <c r="C1531" s="22"/>
      <c r="D1531" s="22"/>
      <c r="F1531" s="17"/>
    </row>
    <row r="1532" spans="2:6" s="12" customFormat="1" x14ac:dyDescent="0.2">
      <c r="B1532" s="23"/>
      <c r="C1532" s="22"/>
      <c r="D1532" s="22"/>
      <c r="F1532" s="17"/>
    </row>
    <row r="1533" spans="2:6" s="12" customFormat="1" x14ac:dyDescent="0.2">
      <c r="B1533" s="23"/>
      <c r="C1533" s="22"/>
      <c r="D1533" s="22"/>
      <c r="F1533" s="17"/>
    </row>
    <row r="1534" spans="2:6" s="12" customFormat="1" x14ac:dyDescent="0.2">
      <c r="B1534" s="23"/>
      <c r="C1534" s="22"/>
      <c r="D1534" s="22"/>
      <c r="F1534" s="17"/>
    </row>
    <row r="1535" spans="2:6" s="12" customFormat="1" x14ac:dyDescent="0.2">
      <c r="B1535" s="23"/>
      <c r="C1535" s="22"/>
      <c r="D1535" s="22"/>
      <c r="F1535" s="17"/>
    </row>
    <row r="1536" spans="2:6" s="12" customFormat="1" x14ac:dyDescent="0.2">
      <c r="B1536" s="23"/>
      <c r="C1536" s="22"/>
      <c r="D1536" s="22"/>
      <c r="F1536" s="17"/>
    </row>
    <row r="1537" spans="2:6" s="12" customFormat="1" x14ac:dyDescent="0.2">
      <c r="B1537" s="23"/>
      <c r="C1537" s="22"/>
      <c r="D1537" s="22"/>
      <c r="F1537" s="17"/>
    </row>
    <row r="1538" spans="2:6" s="12" customFormat="1" x14ac:dyDescent="0.2">
      <c r="B1538" s="23"/>
      <c r="C1538" s="22"/>
      <c r="D1538" s="22"/>
      <c r="F1538" s="17"/>
    </row>
    <row r="1539" spans="2:6" s="12" customFormat="1" x14ac:dyDescent="0.2">
      <c r="B1539" s="23"/>
      <c r="C1539" s="22"/>
      <c r="D1539" s="22"/>
      <c r="F1539" s="17"/>
    </row>
    <row r="1540" spans="2:6" s="12" customFormat="1" x14ac:dyDescent="0.2">
      <c r="B1540" s="23"/>
      <c r="C1540" s="22"/>
      <c r="D1540" s="22"/>
      <c r="F1540" s="17"/>
    </row>
    <row r="1541" spans="2:6" s="12" customFormat="1" x14ac:dyDescent="0.2">
      <c r="B1541" s="23"/>
      <c r="C1541" s="22"/>
      <c r="D1541" s="22"/>
      <c r="F1541" s="17"/>
    </row>
    <row r="1542" spans="2:6" s="12" customFormat="1" x14ac:dyDescent="0.2">
      <c r="B1542" s="23"/>
      <c r="C1542" s="22"/>
      <c r="D1542" s="22"/>
      <c r="F1542" s="17"/>
    </row>
    <row r="1543" spans="2:6" s="12" customFormat="1" x14ac:dyDescent="0.2">
      <c r="B1543" s="23"/>
      <c r="C1543" s="22"/>
      <c r="D1543" s="22"/>
      <c r="F1543" s="17"/>
    </row>
    <row r="1544" spans="2:6" s="12" customFormat="1" x14ac:dyDescent="0.2">
      <c r="B1544" s="23"/>
      <c r="C1544" s="22"/>
      <c r="D1544" s="22"/>
      <c r="F1544" s="17"/>
    </row>
    <row r="1545" spans="2:6" s="12" customFormat="1" x14ac:dyDescent="0.2">
      <c r="B1545" s="23"/>
      <c r="C1545" s="22"/>
      <c r="D1545" s="22"/>
      <c r="F1545" s="17"/>
    </row>
    <row r="1546" spans="2:6" s="12" customFormat="1" x14ac:dyDescent="0.2">
      <c r="B1546" s="23"/>
      <c r="C1546" s="22"/>
      <c r="D1546" s="22"/>
      <c r="F1546" s="17"/>
    </row>
    <row r="1547" spans="2:6" s="12" customFormat="1" x14ac:dyDescent="0.2">
      <c r="B1547" s="23"/>
      <c r="C1547" s="22"/>
      <c r="D1547" s="22"/>
      <c r="F1547" s="17"/>
    </row>
    <row r="1548" spans="2:6" s="12" customFormat="1" x14ac:dyDescent="0.2">
      <c r="B1548" s="23"/>
      <c r="C1548" s="22"/>
      <c r="D1548" s="22"/>
      <c r="F1548" s="17"/>
    </row>
    <row r="1549" spans="2:6" s="12" customFormat="1" x14ac:dyDescent="0.2">
      <c r="B1549" s="23"/>
      <c r="C1549" s="22"/>
      <c r="D1549" s="22"/>
      <c r="F1549" s="17"/>
    </row>
    <row r="1550" spans="2:6" s="12" customFormat="1" x14ac:dyDescent="0.2">
      <c r="B1550" s="23"/>
      <c r="C1550" s="22"/>
      <c r="D1550" s="22"/>
      <c r="F1550" s="17"/>
    </row>
    <row r="1551" spans="2:6" s="12" customFormat="1" x14ac:dyDescent="0.2">
      <c r="B1551" s="23"/>
      <c r="C1551" s="22"/>
      <c r="D1551" s="22"/>
      <c r="F1551" s="17"/>
    </row>
    <row r="1552" spans="2:6" s="12" customFormat="1" x14ac:dyDescent="0.2">
      <c r="B1552" s="23"/>
      <c r="C1552" s="22"/>
      <c r="D1552" s="22"/>
      <c r="F1552" s="17"/>
    </row>
    <row r="1553" spans="2:6" s="12" customFormat="1" x14ac:dyDescent="0.2">
      <c r="B1553" s="23"/>
      <c r="C1553" s="22"/>
      <c r="D1553" s="22"/>
      <c r="F1553" s="17"/>
    </row>
    <row r="1554" spans="2:6" s="12" customFormat="1" x14ac:dyDescent="0.2">
      <c r="B1554" s="23"/>
      <c r="C1554" s="22"/>
      <c r="D1554" s="22"/>
      <c r="F1554" s="17"/>
    </row>
    <row r="1555" spans="2:6" s="12" customFormat="1" x14ac:dyDescent="0.2">
      <c r="B1555" s="23"/>
      <c r="C1555" s="22"/>
      <c r="D1555" s="22"/>
      <c r="F1555" s="17"/>
    </row>
    <row r="1556" spans="2:6" s="12" customFormat="1" x14ac:dyDescent="0.2">
      <c r="B1556" s="23"/>
      <c r="C1556" s="22"/>
      <c r="D1556" s="22"/>
      <c r="F1556" s="17"/>
    </row>
    <row r="1557" spans="2:6" s="12" customFormat="1" x14ac:dyDescent="0.2">
      <c r="B1557" s="23"/>
      <c r="C1557" s="22"/>
      <c r="D1557" s="22"/>
      <c r="F1557" s="17"/>
    </row>
    <row r="1558" spans="2:6" s="12" customFormat="1" x14ac:dyDescent="0.2">
      <c r="B1558" s="23"/>
      <c r="C1558" s="22"/>
      <c r="D1558" s="22"/>
      <c r="F1558" s="17"/>
    </row>
    <row r="1559" spans="2:6" s="12" customFormat="1" x14ac:dyDescent="0.2">
      <c r="B1559" s="23"/>
      <c r="C1559" s="22"/>
      <c r="D1559" s="22"/>
      <c r="F1559" s="17"/>
    </row>
    <row r="1560" spans="2:6" s="12" customFormat="1" x14ac:dyDescent="0.2">
      <c r="B1560" s="23"/>
      <c r="C1560" s="22"/>
      <c r="D1560" s="22"/>
      <c r="F1560" s="17"/>
    </row>
    <row r="1561" spans="2:6" s="12" customFormat="1" x14ac:dyDescent="0.2">
      <c r="B1561" s="23"/>
      <c r="C1561" s="22"/>
      <c r="D1561" s="22"/>
      <c r="F1561" s="17"/>
    </row>
    <row r="1562" spans="2:6" s="12" customFormat="1" x14ac:dyDescent="0.2">
      <c r="B1562" s="23"/>
      <c r="C1562" s="22"/>
      <c r="D1562" s="22"/>
      <c r="F1562" s="17"/>
    </row>
    <row r="1563" spans="2:6" s="12" customFormat="1" x14ac:dyDescent="0.2">
      <c r="B1563" s="23"/>
      <c r="C1563" s="22"/>
      <c r="D1563" s="22"/>
      <c r="F1563" s="17"/>
    </row>
    <row r="1564" spans="2:6" s="12" customFormat="1" x14ac:dyDescent="0.2">
      <c r="B1564" s="23"/>
      <c r="C1564" s="22"/>
      <c r="D1564" s="22"/>
      <c r="F1564" s="17"/>
    </row>
    <row r="1565" spans="2:6" s="12" customFormat="1" x14ac:dyDescent="0.2">
      <c r="B1565" s="23"/>
      <c r="C1565" s="22"/>
      <c r="D1565" s="22"/>
      <c r="F1565" s="17"/>
    </row>
    <row r="1566" spans="2:6" s="12" customFormat="1" x14ac:dyDescent="0.2">
      <c r="B1566" s="23"/>
      <c r="C1566" s="22"/>
      <c r="D1566" s="22"/>
      <c r="F1566" s="17"/>
    </row>
    <row r="1567" spans="2:6" s="12" customFormat="1" x14ac:dyDescent="0.2">
      <c r="B1567" s="23"/>
      <c r="C1567" s="22"/>
      <c r="D1567" s="22"/>
      <c r="F1567" s="17"/>
    </row>
    <row r="1568" spans="2:6" s="12" customFormat="1" x14ac:dyDescent="0.2">
      <c r="B1568" s="23"/>
      <c r="C1568" s="22"/>
      <c r="D1568" s="22"/>
      <c r="F1568" s="17"/>
    </row>
    <row r="1569" spans="2:6" s="12" customFormat="1" x14ac:dyDescent="0.2">
      <c r="B1569" s="23"/>
      <c r="C1569" s="22"/>
      <c r="D1569" s="22"/>
      <c r="F1569" s="17"/>
    </row>
    <row r="1570" spans="2:6" s="12" customFormat="1" x14ac:dyDescent="0.2">
      <c r="B1570" s="23"/>
      <c r="C1570" s="22"/>
      <c r="D1570" s="22"/>
      <c r="F1570" s="17"/>
    </row>
    <row r="1571" spans="2:6" s="12" customFormat="1" x14ac:dyDescent="0.2">
      <c r="B1571" s="23"/>
      <c r="C1571" s="22"/>
      <c r="D1571" s="22"/>
      <c r="F1571" s="17"/>
    </row>
    <row r="1572" spans="2:6" s="12" customFormat="1" x14ac:dyDescent="0.2">
      <c r="B1572" s="23"/>
      <c r="C1572" s="22"/>
      <c r="D1572" s="22"/>
      <c r="F1572" s="17"/>
    </row>
    <row r="1573" spans="2:6" s="12" customFormat="1" x14ac:dyDescent="0.2">
      <c r="B1573" s="23"/>
      <c r="C1573" s="22"/>
      <c r="D1573" s="22"/>
      <c r="F1573" s="17"/>
    </row>
    <row r="1574" spans="2:6" s="12" customFormat="1" x14ac:dyDescent="0.2">
      <c r="B1574" s="23"/>
      <c r="C1574" s="22"/>
      <c r="D1574" s="22"/>
      <c r="F1574" s="17"/>
    </row>
    <row r="1575" spans="2:6" s="12" customFormat="1" x14ac:dyDescent="0.2">
      <c r="B1575" s="23"/>
      <c r="C1575" s="22"/>
      <c r="D1575" s="22"/>
      <c r="F1575" s="17"/>
    </row>
    <row r="1576" spans="2:6" s="12" customFormat="1" x14ac:dyDescent="0.2">
      <c r="B1576" s="23"/>
      <c r="C1576" s="22"/>
      <c r="D1576" s="22"/>
      <c r="F1576" s="17"/>
    </row>
    <row r="1577" spans="2:6" s="12" customFormat="1" x14ac:dyDescent="0.2">
      <c r="B1577" s="23"/>
      <c r="C1577" s="22"/>
      <c r="D1577" s="22"/>
      <c r="F1577" s="17"/>
    </row>
    <row r="1578" spans="2:6" s="12" customFormat="1" x14ac:dyDescent="0.2">
      <c r="B1578" s="23"/>
      <c r="C1578" s="22"/>
      <c r="D1578" s="22"/>
      <c r="F1578" s="17"/>
    </row>
    <row r="1579" spans="2:6" s="12" customFormat="1" x14ac:dyDescent="0.2">
      <c r="B1579" s="23"/>
      <c r="C1579" s="22"/>
      <c r="D1579" s="22"/>
      <c r="F1579" s="17"/>
    </row>
    <row r="1580" spans="2:6" s="12" customFormat="1" x14ac:dyDescent="0.2">
      <c r="B1580" s="23"/>
      <c r="C1580" s="22"/>
      <c r="D1580" s="22"/>
      <c r="F1580" s="17"/>
    </row>
    <row r="1581" spans="2:6" s="12" customFormat="1" x14ac:dyDescent="0.2">
      <c r="B1581" s="23"/>
      <c r="C1581" s="22"/>
      <c r="D1581" s="22"/>
      <c r="F1581" s="17"/>
    </row>
    <row r="1582" spans="2:6" s="12" customFormat="1" x14ac:dyDescent="0.2">
      <c r="B1582" s="23"/>
      <c r="C1582" s="22"/>
      <c r="D1582" s="22"/>
      <c r="F1582" s="17"/>
    </row>
    <row r="1583" spans="2:6" s="12" customFormat="1" x14ac:dyDescent="0.2">
      <c r="B1583" s="23"/>
      <c r="C1583" s="22"/>
      <c r="D1583" s="22"/>
      <c r="F1583" s="17"/>
    </row>
    <row r="1584" spans="2:6" s="12" customFormat="1" x14ac:dyDescent="0.2">
      <c r="B1584" s="23"/>
      <c r="C1584" s="22"/>
      <c r="D1584" s="22"/>
      <c r="F1584" s="17"/>
    </row>
    <row r="1585" spans="2:6" s="12" customFormat="1" x14ac:dyDescent="0.2">
      <c r="B1585" s="23"/>
      <c r="C1585" s="22"/>
      <c r="D1585" s="22"/>
      <c r="F1585" s="17"/>
    </row>
    <row r="1586" spans="2:6" s="12" customFormat="1" x14ac:dyDescent="0.2">
      <c r="B1586" s="23"/>
      <c r="C1586" s="22"/>
      <c r="D1586" s="22"/>
      <c r="F1586" s="17"/>
    </row>
    <row r="1587" spans="2:6" s="12" customFormat="1" x14ac:dyDescent="0.2">
      <c r="B1587" s="23"/>
      <c r="C1587" s="22"/>
      <c r="D1587" s="22"/>
      <c r="F1587" s="17"/>
    </row>
    <row r="1588" spans="2:6" s="12" customFormat="1" x14ac:dyDescent="0.2">
      <c r="B1588" s="23"/>
      <c r="C1588" s="22"/>
      <c r="D1588" s="22"/>
      <c r="F1588" s="17"/>
    </row>
    <row r="1589" spans="2:6" s="12" customFormat="1" x14ac:dyDescent="0.2">
      <c r="B1589" s="23"/>
      <c r="C1589" s="22"/>
      <c r="D1589" s="22"/>
      <c r="F1589" s="17"/>
    </row>
    <row r="1590" spans="2:6" s="12" customFormat="1" x14ac:dyDescent="0.2">
      <c r="B1590" s="23"/>
      <c r="C1590" s="22"/>
      <c r="D1590" s="22"/>
      <c r="F1590" s="17"/>
    </row>
    <row r="1591" spans="2:6" s="12" customFormat="1" x14ac:dyDescent="0.2">
      <c r="B1591" s="23"/>
      <c r="C1591" s="22"/>
      <c r="D1591" s="22"/>
      <c r="F1591" s="17"/>
    </row>
    <row r="1592" spans="2:6" s="12" customFormat="1" x14ac:dyDescent="0.2">
      <c r="B1592" s="23"/>
      <c r="C1592" s="22"/>
      <c r="D1592" s="22"/>
      <c r="F1592" s="17"/>
    </row>
    <row r="1593" spans="2:6" s="12" customFormat="1" x14ac:dyDescent="0.2">
      <c r="B1593" s="23"/>
      <c r="C1593" s="22"/>
      <c r="D1593" s="22"/>
      <c r="F1593" s="17"/>
    </row>
    <row r="1594" spans="2:6" s="12" customFormat="1" x14ac:dyDescent="0.2">
      <c r="B1594" s="23"/>
      <c r="C1594" s="22"/>
      <c r="D1594" s="22"/>
      <c r="F1594" s="17"/>
    </row>
    <row r="1595" spans="2:6" s="12" customFormat="1" x14ac:dyDescent="0.2">
      <c r="B1595" s="23"/>
      <c r="C1595" s="22"/>
      <c r="D1595" s="22"/>
      <c r="F1595" s="17"/>
    </row>
    <row r="1596" spans="2:6" s="12" customFormat="1" x14ac:dyDescent="0.2">
      <c r="B1596" s="23"/>
      <c r="C1596" s="22"/>
      <c r="D1596" s="22"/>
      <c r="F1596" s="17"/>
    </row>
    <row r="1597" spans="2:6" s="12" customFormat="1" x14ac:dyDescent="0.2">
      <c r="B1597" s="23"/>
      <c r="C1597" s="22"/>
      <c r="D1597" s="22"/>
      <c r="F1597" s="17"/>
    </row>
    <row r="1598" spans="2:6" s="12" customFormat="1" x14ac:dyDescent="0.2">
      <c r="B1598" s="23"/>
      <c r="C1598" s="22"/>
      <c r="D1598" s="22"/>
      <c r="F1598" s="17"/>
    </row>
    <row r="1599" spans="2:6" s="12" customFormat="1" x14ac:dyDescent="0.2">
      <c r="B1599" s="23"/>
      <c r="C1599" s="22"/>
      <c r="D1599" s="22"/>
      <c r="F1599" s="17"/>
    </row>
    <row r="1600" spans="2:6" s="12" customFormat="1" x14ac:dyDescent="0.2">
      <c r="B1600" s="23"/>
      <c r="C1600" s="22"/>
      <c r="D1600" s="22"/>
      <c r="F1600" s="17"/>
    </row>
    <row r="1601" spans="2:6" s="12" customFormat="1" x14ac:dyDescent="0.2">
      <c r="B1601" s="23"/>
      <c r="C1601" s="22"/>
      <c r="D1601" s="22"/>
      <c r="F1601" s="17"/>
    </row>
    <row r="1602" spans="2:6" s="12" customFormat="1" x14ac:dyDescent="0.2">
      <c r="B1602" s="23"/>
      <c r="C1602" s="22"/>
      <c r="D1602" s="22"/>
      <c r="F1602" s="17"/>
    </row>
    <row r="1603" spans="2:6" s="12" customFormat="1" x14ac:dyDescent="0.2">
      <c r="B1603" s="23"/>
      <c r="C1603" s="22"/>
      <c r="D1603" s="22"/>
      <c r="F1603" s="17"/>
    </row>
    <row r="1604" spans="2:6" s="12" customFormat="1" x14ac:dyDescent="0.2">
      <c r="B1604" s="23"/>
      <c r="C1604" s="22"/>
      <c r="D1604" s="22"/>
      <c r="F1604" s="17"/>
    </row>
    <row r="1605" spans="2:6" s="12" customFormat="1" x14ac:dyDescent="0.2">
      <c r="B1605" s="23"/>
      <c r="C1605" s="22"/>
      <c r="D1605" s="22"/>
      <c r="F1605" s="17"/>
    </row>
    <row r="1606" spans="2:6" s="12" customFormat="1" x14ac:dyDescent="0.2">
      <c r="B1606" s="23"/>
      <c r="C1606" s="22"/>
      <c r="D1606" s="22"/>
      <c r="F1606" s="17"/>
    </row>
    <row r="1607" spans="2:6" s="12" customFormat="1" x14ac:dyDescent="0.2">
      <c r="B1607" s="23"/>
      <c r="C1607" s="22"/>
      <c r="D1607" s="22"/>
      <c r="F1607" s="17"/>
    </row>
    <row r="1608" spans="2:6" s="12" customFormat="1" x14ac:dyDescent="0.2">
      <c r="B1608" s="23"/>
      <c r="C1608" s="22"/>
      <c r="D1608" s="22"/>
      <c r="F1608" s="17"/>
    </row>
    <row r="1609" spans="2:6" s="12" customFormat="1" x14ac:dyDescent="0.2">
      <c r="B1609" s="23"/>
      <c r="C1609" s="22"/>
      <c r="D1609" s="22"/>
      <c r="F1609" s="17"/>
    </row>
    <row r="1610" spans="2:6" s="12" customFormat="1" x14ac:dyDescent="0.2">
      <c r="B1610" s="23"/>
      <c r="C1610" s="22"/>
      <c r="D1610" s="22"/>
      <c r="F1610" s="17"/>
    </row>
    <row r="1611" spans="2:6" s="12" customFormat="1" x14ac:dyDescent="0.2">
      <c r="B1611" s="23"/>
      <c r="C1611" s="22"/>
      <c r="D1611" s="22"/>
      <c r="F1611" s="17"/>
    </row>
    <row r="1612" spans="2:6" s="12" customFormat="1" x14ac:dyDescent="0.2">
      <c r="B1612" s="23"/>
      <c r="C1612" s="22"/>
      <c r="D1612" s="22"/>
      <c r="F1612" s="17"/>
    </row>
    <row r="1613" spans="2:6" s="12" customFormat="1" x14ac:dyDescent="0.2">
      <c r="B1613" s="23"/>
      <c r="C1613" s="22"/>
      <c r="D1613" s="22"/>
      <c r="F1613" s="17"/>
    </row>
    <row r="1614" spans="2:6" s="12" customFormat="1" x14ac:dyDescent="0.2">
      <c r="B1614" s="23"/>
      <c r="C1614" s="22"/>
      <c r="D1614" s="22"/>
      <c r="F1614" s="17"/>
    </row>
    <row r="1615" spans="2:6" s="12" customFormat="1" x14ac:dyDescent="0.2">
      <c r="B1615" s="23"/>
      <c r="C1615" s="22"/>
      <c r="D1615" s="22"/>
      <c r="F1615" s="17"/>
    </row>
    <row r="1616" spans="2:6" s="12" customFormat="1" x14ac:dyDescent="0.2">
      <c r="B1616" s="23"/>
      <c r="C1616" s="22"/>
      <c r="D1616" s="22"/>
      <c r="F1616" s="17"/>
    </row>
    <row r="1617" spans="2:6" s="12" customFormat="1" x14ac:dyDescent="0.2">
      <c r="B1617" s="23"/>
      <c r="C1617" s="22"/>
      <c r="D1617" s="22"/>
      <c r="F1617" s="17"/>
    </row>
    <row r="1618" spans="2:6" s="12" customFormat="1" x14ac:dyDescent="0.2">
      <c r="B1618" s="23"/>
      <c r="C1618" s="22"/>
      <c r="D1618" s="22"/>
      <c r="F1618" s="17"/>
    </row>
    <row r="1619" spans="2:6" s="12" customFormat="1" x14ac:dyDescent="0.2">
      <c r="B1619" s="23"/>
      <c r="C1619" s="22"/>
      <c r="D1619" s="22"/>
      <c r="F1619" s="17"/>
    </row>
    <row r="1620" spans="2:6" s="12" customFormat="1" x14ac:dyDescent="0.2">
      <c r="B1620" s="23"/>
      <c r="C1620" s="22"/>
      <c r="D1620" s="22"/>
      <c r="F1620" s="17"/>
    </row>
    <row r="1621" spans="2:6" s="12" customFormat="1" x14ac:dyDescent="0.2">
      <c r="B1621" s="23"/>
      <c r="C1621" s="22"/>
      <c r="D1621" s="22"/>
      <c r="F1621" s="17"/>
    </row>
    <row r="1622" spans="2:6" s="12" customFormat="1" x14ac:dyDescent="0.2">
      <c r="B1622" s="23"/>
      <c r="C1622" s="22"/>
      <c r="D1622" s="22"/>
      <c r="F1622" s="17"/>
    </row>
    <row r="1623" spans="2:6" s="12" customFormat="1" x14ac:dyDescent="0.2">
      <c r="B1623" s="23"/>
      <c r="C1623" s="22"/>
      <c r="D1623" s="22"/>
      <c r="F1623" s="17"/>
    </row>
    <row r="1624" spans="2:6" s="12" customFormat="1" x14ac:dyDescent="0.2">
      <c r="B1624" s="23"/>
      <c r="C1624" s="22"/>
      <c r="D1624" s="22"/>
      <c r="F1624" s="17"/>
    </row>
    <row r="1625" spans="2:6" s="12" customFormat="1" x14ac:dyDescent="0.2">
      <c r="B1625" s="23"/>
      <c r="C1625" s="22"/>
      <c r="D1625" s="22"/>
      <c r="F1625" s="17"/>
    </row>
    <row r="1626" spans="2:6" s="12" customFormat="1" x14ac:dyDescent="0.2">
      <c r="B1626" s="23"/>
      <c r="C1626" s="22"/>
      <c r="D1626" s="22"/>
      <c r="F1626" s="17"/>
    </row>
    <row r="1627" spans="2:6" s="12" customFormat="1" x14ac:dyDescent="0.2">
      <c r="B1627" s="23"/>
      <c r="C1627" s="22"/>
      <c r="D1627" s="22"/>
      <c r="F1627" s="17"/>
    </row>
    <row r="1628" spans="2:6" s="12" customFormat="1" x14ac:dyDescent="0.2">
      <c r="B1628" s="23"/>
      <c r="C1628" s="22"/>
      <c r="D1628" s="22"/>
      <c r="F1628" s="17"/>
    </row>
    <row r="1629" spans="2:6" s="12" customFormat="1" x14ac:dyDescent="0.2">
      <c r="B1629" s="23"/>
      <c r="C1629" s="22"/>
      <c r="D1629" s="22"/>
      <c r="F1629" s="17"/>
    </row>
    <row r="1630" spans="2:6" s="12" customFormat="1" x14ac:dyDescent="0.2">
      <c r="B1630" s="23"/>
      <c r="C1630" s="22"/>
      <c r="D1630" s="22"/>
      <c r="F1630" s="17"/>
    </row>
    <row r="1631" spans="2:6" s="12" customFormat="1" x14ac:dyDescent="0.2">
      <c r="B1631" s="23"/>
      <c r="C1631" s="22"/>
      <c r="D1631" s="22"/>
      <c r="F1631" s="17"/>
    </row>
    <row r="1632" spans="2:6" s="12" customFormat="1" x14ac:dyDescent="0.2">
      <c r="B1632" s="23"/>
      <c r="C1632" s="22"/>
      <c r="D1632" s="22"/>
      <c r="F1632" s="17"/>
    </row>
    <row r="1633" spans="2:6" s="12" customFormat="1" x14ac:dyDescent="0.2">
      <c r="B1633" s="23"/>
      <c r="C1633" s="22"/>
      <c r="D1633" s="22"/>
      <c r="F1633" s="17"/>
    </row>
    <row r="1634" spans="2:6" s="12" customFormat="1" x14ac:dyDescent="0.2">
      <c r="B1634" s="23"/>
      <c r="C1634" s="22"/>
      <c r="D1634" s="22"/>
      <c r="F1634" s="17"/>
    </row>
    <row r="1635" spans="2:6" s="12" customFormat="1" x14ac:dyDescent="0.2">
      <c r="B1635" s="23"/>
      <c r="C1635" s="22"/>
      <c r="D1635" s="22"/>
      <c r="F1635" s="17"/>
    </row>
    <row r="1636" spans="2:6" s="12" customFormat="1" x14ac:dyDescent="0.2">
      <c r="B1636" s="23"/>
      <c r="C1636" s="22"/>
      <c r="D1636" s="22"/>
      <c r="F1636" s="17"/>
    </row>
    <row r="1637" spans="2:6" s="12" customFormat="1" x14ac:dyDescent="0.2">
      <c r="B1637" s="23"/>
      <c r="C1637" s="22"/>
      <c r="D1637" s="22"/>
      <c r="F1637" s="17"/>
    </row>
    <row r="1638" spans="2:6" s="12" customFormat="1" x14ac:dyDescent="0.2">
      <c r="B1638" s="23"/>
      <c r="C1638" s="22"/>
      <c r="D1638" s="22"/>
      <c r="F1638" s="17"/>
    </row>
    <row r="1639" spans="2:6" s="12" customFormat="1" x14ac:dyDescent="0.2">
      <c r="B1639" s="23"/>
      <c r="C1639" s="22"/>
      <c r="D1639" s="22"/>
      <c r="F1639" s="17"/>
    </row>
    <row r="1640" spans="2:6" s="12" customFormat="1" x14ac:dyDescent="0.2">
      <c r="B1640" s="23"/>
      <c r="C1640" s="22"/>
      <c r="D1640" s="22"/>
      <c r="F1640" s="17"/>
    </row>
    <row r="1641" spans="2:6" s="12" customFormat="1" x14ac:dyDescent="0.2">
      <c r="B1641" s="23"/>
      <c r="C1641" s="22"/>
      <c r="D1641" s="22"/>
      <c r="F1641" s="17"/>
    </row>
    <row r="1642" spans="2:6" s="12" customFormat="1" x14ac:dyDescent="0.2">
      <c r="B1642" s="23"/>
      <c r="C1642" s="22"/>
      <c r="D1642" s="22"/>
      <c r="F1642" s="17"/>
    </row>
    <row r="1643" spans="2:6" s="12" customFormat="1" x14ac:dyDescent="0.2">
      <c r="B1643" s="23"/>
      <c r="C1643" s="22"/>
      <c r="D1643" s="22"/>
      <c r="F1643" s="17"/>
    </row>
    <row r="1644" spans="2:6" s="12" customFormat="1" x14ac:dyDescent="0.2">
      <c r="B1644" s="23"/>
      <c r="C1644" s="22"/>
      <c r="D1644" s="22"/>
      <c r="F1644" s="17"/>
    </row>
    <row r="1645" spans="2:6" s="12" customFormat="1" x14ac:dyDescent="0.2">
      <c r="B1645" s="23"/>
      <c r="C1645" s="22"/>
      <c r="D1645" s="22"/>
      <c r="F1645" s="17"/>
    </row>
    <row r="1646" spans="2:6" s="12" customFormat="1" x14ac:dyDescent="0.2">
      <c r="B1646" s="23"/>
      <c r="C1646" s="22"/>
      <c r="D1646" s="22"/>
      <c r="F1646" s="17"/>
    </row>
    <row r="1647" spans="2:6" s="12" customFormat="1" x14ac:dyDescent="0.2">
      <c r="B1647" s="23"/>
      <c r="C1647" s="22"/>
      <c r="D1647" s="22"/>
      <c r="F1647" s="17"/>
    </row>
    <row r="1648" spans="2:6" s="12" customFormat="1" x14ac:dyDescent="0.2">
      <c r="B1648" s="23"/>
      <c r="C1648" s="22"/>
      <c r="D1648" s="22"/>
      <c r="F1648" s="17"/>
    </row>
    <row r="1649" spans="2:6" s="12" customFormat="1" x14ac:dyDescent="0.2">
      <c r="B1649" s="23"/>
      <c r="C1649" s="22"/>
      <c r="D1649" s="22"/>
      <c r="F1649" s="17"/>
    </row>
    <row r="1650" spans="2:6" s="12" customFormat="1" x14ac:dyDescent="0.2">
      <c r="B1650" s="23"/>
      <c r="C1650" s="22"/>
      <c r="D1650" s="22"/>
      <c r="F1650" s="17"/>
    </row>
    <row r="1651" spans="2:6" s="12" customFormat="1" x14ac:dyDescent="0.2">
      <c r="B1651" s="23"/>
      <c r="C1651" s="22"/>
      <c r="D1651" s="22"/>
      <c r="F1651" s="17"/>
    </row>
    <row r="1652" spans="2:6" s="12" customFormat="1" x14ac:dyDescent="0.2">
      <c r="B1652" s="23"/>
      <c r="C1652" s="22"/>
      <c r="D1652" s="22"/>
      <c r="F1652" s="17"/>
    </row>
    <row r="1653" spans="2:6" s="12" customFormat="1" x14ac:dyDescent="0.2">
      <c r="B1653" s="23"/>
      <c r="C1653" s="22"/>
      <c r="D1653" s="22"/>
      <c r="F1653" s="17"/>
    </row>
    <row r="1654" spans="2:6" s="12" customFormat="1" x14ac:dyDescent="0.2">
      <c r="B1654" s="23"/>
      <c r="C1654" s="22"/>
      <c r="D1654" s="22"/>
      <c r="F1654" s="17"/>
    </row>
    <row r="1655" spans="2:6" s="12" customFormat="1" x14ac:dyDescent="0.2">
      <c r="B1655" s="23"/>
      <c r="C1655" s="22"/>
      <c r="D1655" s="22"/>
      <c r="F1655" s="17"/>
    </row>
    <row r="1656" spans="2:6" s="12" customFormat="1" x14ac:dyDescent="0.2">
      <c r="B1656" s="23"/>
      <c r="C1656" s="22"/>
      <c r="D1656" s="22"/>
      <c r="F1656" s="17"/>
    </row>
    <row r="1657" spans="2:6" s="12" customFormat="1" x14ac:dyDescent="0.2">
      <c r="B1657" s="23"/>
      <c r="C1657" s="22"/>
      <c r="D1657" s="22"/>
      <c r="F1657" s="17"/>
    </row>
    <row r="1658" spans="2:6" s="12" customFormat="1" x14ac:dyDescent="0.2">
      <c r="B1658" s="23"/>
      <c r="C1658" s="22"/>
      <c r="D1658" s="22"/>
      <c r="F1658" s="17"/>
    </row>
    <row r="1659" spans="2:6" s="12" customFormat="1" x14ac:dyDescent="0.2">
      <c r="B1659" s="23"/>
      <c r="C1659" s="22"/>
      <c r="D1659" s="22"/>
      <c r="F1659" s="17"/>
    </row>
    <row r="1660" spans="2:6" s="12" customFormat="1" x14ac:dyDescent="0.2">
      <c r="B1660" s="23"/>
      <c r="C1660" s="22"/>
      <c r="D1660" s="22"/>
      <c r="F1660" s="17"/>
    </row>
    <row r="1661" spans="2:6" s="12" customFormat="1" x14ac:dyDescent="0.2">
      <c r="B1661" s="23"/>
      <c r="C1661" s="22"/>
      <c r="D1661" s="22"/>
      <c r="F1661" s="17"/>
    </row>
    <row r="1662" spans="2:6" s="12" customFormat="1" x14ac:dyDescent="0.2">
      <c r="B1662" s="23"/>
      <c r="C1662" s="22"/>
      <c r="D1662" s="22"/>
      <c r="F1662" s="17"/>
    </row>
    <row r="1663" spans="2:6" s="12" customFormat="1" x14ac:dyDescent="0.2">
      <c r="B1663" s="23"/>
      <c r="C1663" s="22"/>
      <c r="D1663" s="22"/>
      <c r="F1663" s="17"/>
    </row>
    <row r="1664" spans="2:6" s="12" customFormat="1" x14ac:dyDescent="0.2">
      <c r="B1664" s="23"/>
      <c r="C1664" s="22"/>
      <c r="D1664" s="22"/>
      <c r="F1664" s="17"/>
    </row>
    <row r="1665" spans="2:6" s="12" customFormat="1" x14ac:dyDescent="0.2">
      <c r="B1665" s="23"/>
      <c r="C1665" s="22"/>
      <c r="D1665" s="22"/>
      <c r="F1665" s="17"/>
    </row>
    <row r="1666" spans="2:6" s="12" customFormat="1" x14ac:dyDescent="0.2">
      <c r="B1666" s="23"/>
      <c r="C1666" s="22"/>
      <c r="D1666" s="22"/>
      <c r="F1666" s="17"/>
    </row>
    <row r="1667" spans="2:6" s="12" customFormat="1" x14ac:dyDescent="0.2">
      <c r="B1667" s="23"/>
      <c r="C1667" s="22"/>
      <c r="D1667" s="22"/>
      <c r="F1667" s="17"/>
    </row>
    <row r="1668" spans="2:6" s="12" customFormat="1" x14ac:dyDescent="0.2">
      <c r="B1668" s="23"/>
      <c r="C1668" s="22"/>
      <c r="D1668" s="22"/>
      <c r="F1668" s="17"/>
    </row>
    <row r="1669" spans="2:6" s="12" customFormat="1" x14ac:dyDescent="0.2">
      <c r="B1669" s="23"/>
      <c r="C1669" s="22"/>
      <c r="D1669" s="22"/>
      <c r="F1669" s="17"/>
    </row>
    <row r="1670" spans="2:6" s="12" customFormat="1" x14ac:dyDescent="0.2">
      <c r="B1670" s="23"/>
      <c r="C1670" s="22"/>
      <c r="D1670" s="22"/>
      <c r="F1670" s="17"/>
    </row>
    <row r="1671" spans="2:6" s="12" customFormat="1" x14ac:dyDescent="0.2">
      <c r="B1671" s="23"/>
      <c r="C1671" s="22"/>
      <c r="D1671" s="22"/>
      <c r="F1671" s="17"/>
    </row>
    <row r="1672" spans="2:6" s="12" customFormat="1" x14ac:dyDescent="0.2">
      <c r="B1672" s="23"/>
      <c r="C1672" s="22"/>
      <c r="D1672" s="22"/>
      <c r="F1672" s="17"/>
    </row>
    <row r="1673" spans="2:6" s="12" customFormat="1" x14ac:dyDescent="0.2">
      <c r="B1673" s="23"/>
      <c r="C1673" s="22"/>
      <c r="D1673" s="22"/>
      <c r="F1673" s="17"/>
    </row>
    <row r="1674" spans="2:6" s="12" customFormat="1" x14ac:dyDescent="0.2">
      <c r="B1674" s="23"/>
      <c r="C1674" s="22"/>
      <c r="D1674" s="22"/>
      <c r="F1674" s="17"/>
    </row>
    <row r="1675" spans="2:6" s="12" customFormat="1" x14ac:dyDescent="0.2">
      <c r="B1675" s="23"/>
      <c r="C1675" s="22"/>
      <c r="D1675" s="22"/>
      <c r="F1675" s="17"/>
    </row>
    <row r="1676" spans="2:6" s="12" customFormat="1" x14ac:dyDescent="0.2">
      <c r="B1676" s="23"/>
      <c r="C1676" s="22"/>
      <c r="D1676" s="22"/>
      <c r="F1676" s="17"/>
    </row>
    <row r="1677" spans="2:6" s="12" customFormat="1" x14ac:dyDescent="0.2">
      <c r="B1677" s="23"/>
      <c r="C1677" s="22"/>
      <c r="D1677" s="22"/>
      <c r="F1677" s="17"/>
    </row>
    <row r="1678" spans="2:6" s="12" customFormat="1" x14ac:dyDescent="0.2">
      <c r="B1678" s="23"/>
      <c r="C1678" s="22"/>
      <c r="D1678" s="22"/>
      <c r="F1678" s="17"/>
    </row>
    <row r="1679" spans="2:6" s="12" customFormat="1" x14ac:dyDescent="0.2">
      <c r="B1679" s="23"/>
      <c r="C1679" s="22"/>
      <c r="D1679" s="22"/>
      <c r="F1679" s="17"/>
    </row>
    <row r="1680" spans="2:6" s="12" customFormat="1" x14ac:dyDescent="0.2">
      <c r="B1680" s="23"/>
      <c r="C1680" s="22"/>
      <c r="D1680" s="22"/>
      <c r="F1680" s="17"/>
    </row>
    <row r="1681" spans="2:6" s="12" customFormat="1" x14ac:dyDescent="0.2">
      <c r="B1681" s="23"/>
      <c r="C1681" s="22"/>
      <c r="D1681" s="22"/>
      <c r="F1681" s="17"/>
    </row>
    <row r="1682" spans="2:6" s="12" customFormat="1" x14ac:dyDescent="0.2">
      <c r="B1682" s="23"/>
      <c r="C1682" s="22"/>
      <c r="D1682" s="22"/>
      <c r="F1682" s="17"/>
    </row>
    <row r="1683" spans="2:6" s="12" customFormat="1" x14ac:dyDescent="0.2">
      <c r="B1683" s="23"/>
      <c r="C1683" s="22"/>
      <c r="D1683" s="22"/>
      <c r="F1683" s="17"/>
    </row>
    <row r="1684" spans="2:6" s="12" customFormat="1" x14ac:dyDescent="0.2">
      <c r="B1684" s="23"/>
      <c r="C1684" s="22"/>
      <c r="D1684" s="22"/>
      <c r="F1684" s="17"/>
    </row>
    <row r="1685" spans="2:6" s="12" customFormat="1" x14ac:dyDescent="0.2">
      <c r="B1685" s="23"/>
      <c r="C1685" s="22"/>
      <c r="D1685" s="22"/>
      <c r="F1685" s="17"/>
    </row>
    <row r="1686" spans="2:6" s="12" customFormat="1" x14ac:dyDescent="0.2">
      <c r="B1686" s="23"/>
      <c r="C1686" s="22"/>
      <c r="D1686" s="22"/>
      <c r="F1686" s="17"/>
    </row>
    <row r="1687" spans="2:6" s="12" customFormat="1" x14ac:dyDescent="0.2">
      <c r="B1687" s="23"/>
      <c r="C1687" s="22"/>
      <c r="D1687" s="22"/>
      <c r="F1687" s="17"/>
    </row>
    <row r="1688" spans="2:6" s="12" customFormat="1" x14ac:dyDescent="0.2">
      <c r="B1688" s="23"/>
      <c r="C1688" s="22"/>
      <c r="D1688" s="22"/>
      <c r="F1688" s="17"/>
    </row>
    <row r="1689" spans="2:6" s="12" customFormat="1" x14ac:dyDescent="0.2">
      <c r="B1689" s="23"/>
      <c r="C1689" s="22"/>
      <c r="D1689" s="22"/>
      <c r="F1689" s="17"/>
    </row>
    <row r="1690" spans="2:6" s="12" customFormat="1" x14ac:dyDescent="0.2">
      <c r="B1690" s="23"/>
      <c r="C1690" s="22"/>
      <c r="D1690" s="22"/>
      <c r="F1690" s="17"/>
    </row>
    <row r="1691" spans="2:6" s="12" customFormat="1" x14ac:dyDescent="0.2">
      <c r="B1691" s="23"/>
      <c r="C1691" s="22"/>
      <c r="D1691" s="22"/>
      <c r="F1691" s="17"/>
    </row>
    <row r="1692" spans="2:6" s="12" customFormat="1" x14ac:dyDescent="0.2">
      <c r="B1692" s="23"/>
      <c r="C1692" s="22"/>
      <c r="D1692" s="22"/>
      <c r="F1692" s="17"/>
    </row>
    <row r="1693" spans="2:6" s="12" customFormat="1" x14ac:dyDescent="0.2">
      <c r="B1693" s="23"/>
      <c r="C1693" s="22"/>
      <c r="D1693" s="22"/>
      <c r="F1693" s="17"/>
    </row>
    <row r="1694" spans="2:6" s="12" customFormat="1" x14ac:dyDescent="0.2">
      <c r="B1694" s="23"/>
      <c r="C1694" s="22"/>
      <c r="D1694" s="22"/>
      <c r="F1694" s="17"/>
    </row>
    <row r="1695" spans="2:6" s="12" customFormat="1" x14ac:dyDescent="0.2">
      <c r="B1695" s="23"/>
      <c r="C1695" s="22"/>
      <c r="D1695" s="22"/>
      <c r="F1695" s="17"/>
    </row>
    <row r="1696" spans="2:6" s="12" customFormat="1" x14ac:dyDescent="0.2">
      <c r="B1696" s="23"/>
      <c r="C1696" s="22"/>
      <c r="D1696" s="22"/>
      <c r="F1696" s="17"/>
    </row>
    <row r="1697" spans="2:6" s="12" customFormat="1" x14ac:dyDescent="0.2">
      <c r="B1697" s="23"/>
      <c r="C1697" s="22"/>
      <c r="D1697" s="22"/>
      <c r="F1697" s="17"/>
    </row>
    <row r="1698" spans="2:6" s="12" customFormat="1" x14ac:dyDescent="0.2">
      <c r="B1698" s="23"/>
      <c r="C1698" s="22"/>
      <c r="D1698" s="22"/>
      <c r="F1698" s="17"/>
    </row>
    <row r="1699" spans="2:6" s="12" customFormat="1" x14ac:dyDescent="0.2">
      <c r="B1699" s="23"/>
      <c r="C1699" s="22"/>
      <c r="D1699" s="22"/>
      <c r="F1699" s="17"/>
    </row>
    <row r="1700" spans="2:6" s="12" customFormat="1" x14ac:dyDescent="0.2">
      <c r="B1700" s="23"/>
      <c r="C1700" s="22"/>
      <c r="D1700" s="22"/>
      <c r="F1700" s="17"/>
    </row>
    <row r="1701" spans="2:6" s="12" customFormat="1" x14ac:dyDescent="0.2">
      <c r="B1701" s="23"/>
      <c r="C1701" s="22"/>
      <c r="D1701" s="22"/>
      <c r="F1701" s="17"/>
    </row>
    <row r="1702" spans="2:6" s="12" customFormat="1" x14ac:dyDescent="0.2">
      <c r="B1702" s="23"/>
      <c r="C1702" s="22"/>
      <c r="D1702" s="22"/>
      <c r="F1702" s="17"/>
    </row>
    <row r="1703" spans="2:6" s="12" customFormat="1" x14ac:dyDescent="0.2">
      <c r="B1703" s="23"/>
      <c r="C1703" s="22"/>
      <c r="D1703" s="22"/>
      <c r="F1703" s="17"/>
    </row>
    <row r="1704" spans="2:6" s="12" customFormat="1" x14ac:dyDescent="0.2">
      <c r="B1704" s="23"/>
      <c r="C1704" s="22"/>
      <c r="D1704" s="22"/>
      <c r="F1704" s="17"/>
    </row>
    <row r="1705" spans="2:6" s="12" customFormat="1" x14ac:dyDescent="0.2">
      <c r="B1705" s="23"/>
      <c r="C1705" s="22"/>
      <c r="D1705" s="22"/>
      <c r="F1705" s="17"/>
    </row>
    <row r="1706" spans="2:6" s="12" customFormat="1" x14ac:dyDescent="0.2">
      <c r="B1706" s="23"/>
      <c r="C1706" s="22"/>
      <c r="D1706" s="22"/>
      <c r="F1706" s="17"/>
    </row>
    <row r="1707" spans="2:6" s="12" customFormat="1" x14ac:dyDescent="0.2">
      <c r="B1707" s="23"/>
      <c r="C1707" s="22"/>
      <c r="D1707" s="22"/>
      <c r="F1707" s="17"/>
    </row>
    <row r="1708" spans="2:6" s="12" customFormat="1" x14ac:dyDescent="0.2">
      <c r="B1708" s="23"/>
      <c r="C1708" s="22"/>
      <c r="D1708" s="22"/>
      <c r="F1708" s="17"/>
    </row>
    <row r="1709" spans="2:6" s="12" customFormat="1" x14ac:dyDescent="0.2">
      <c r="B1709" s="23"/>
      <c r="C1709" s="22"/>
      <c r="D1709" s="22"/>
      <c r="F1709" s="17"/>
    </row>
    <row r="1710" spans="2:6" s="12" customFormat="1" x14ac:dyDescent="0.2">
      <c r="B1710" s="23"/>
      <c r="C1710" s="22"/>
      <c r="D1710" s="22"/>
      <c r="F1710" s="17"/>
    </row>
    <row r="1711" spans="2:6" s="12" customFormat="1" x14ac:dyDescent="0.2">
      <c r="B1711" s="23"/>
      <c r="C1711" s="22"/>
      <c r="D1711" s="22"/>
      <c r="F1711" s="17"/>
    </row>
    <row r="1712" spans="2:6" s="12" customFormat="1" x14ac:dyDescent="0.2">
      <c r="B1712" s="23"/>
      <c r="C1712" s="22"/>
      <c r="D1712" s="22"/>
      <c r="F1712" s="17"/>
    </row>
    <row r="1713" spans="2:6" s="12" customFormat="1" x14ac:dyDescent="0.2">
      <c r="B1713" s="23"/>
      <c r="C1713" s="22"/>
      <c r="D1713" s="22"/>
      <c r="F1713" s="17"/>
    </row>
    <row r="1714" spans="2:6" s="12" customFormat="1" x14ac:dyDescent="0.2">
      <c r="B1714" s="23"/>
      <c r="C1714" s="22"/>
      <c r="D1714" s="22"/>
      <c r="F1714" s="17"/>
    </row>
    <row r="1715" spans="2:6" s="12" customFormat="1" x14ac:dyDescent="0.2">
      <c r="B1715" s="23"/>
      <c r="C1715" s="22"/>
      <c r="D1715" s="22"/>
      <c r="F1715" s="17"/>
    </row>
    <row r="1716" spans="2:6" s="12" customFormat="1" x14ac:dyDescent="0.2">
      <c r="B1716" s="23"/>
      <c r="C1716" s="22"/>
      <c r="D1716" s="22"/>
      <c r="F1716" s="17"/>
    </row>
    <row r="1717" spans="2:6" s="12" customFormat="1" x14ac:dyDescent="0.2">
      <c r="B1717" s="23"/>
      <c r="C1717" s="22"/>
      <c r="D1717" s="22"/>
      <c r="F1717" s="17"/>
    </row>
    <row r="1718" spans="2:6" s="12" customFormat="1" x14ac:dyDescent="0.2">
      <c r="B1718" s="23"/>
      <c r="C1718" s="22"/>
      <c r="D1718" s="22"/>
      <c r="F1718" s="17"/>
    </row>
    <row r="1719" spans="2:6" s="12" customFormat="1" x14ac:dyDescent="0.2">
      <c r="B1719" s="23"/>
      <c r="C1719" s="22"/>
      <c r="D1719" s="22"/>
      <c r="F1719" s="17"/>
    </row>
    <row r="1720" spans="2:6" s="12" customFormat="1" x14ac:dyDescent="0.2">
      <c r="B1720" s="23"/>
      <c r="C1720" s="22"/>
      <c r="D1720" s="22"/>
      <c r="F1720" s="17"/>
    </row>
    <row r="1721" spans="2:6" s="12" customFormat="1" x14ac:dyDescent="0.2">
      <c r="B1721" s="23"/>
      <c r="C1721" s="22"/>
      <c r="D1721" s="22"/>
      <c r="F1721" s="17"/>
    </row>
    <row r="1722" spans="2:6" s="12" customFormat="1" x14ac:dyDescent="0.2">
      <c r="B1722" s="23"/>
      <c r="C1722" s="22"/>
      <c r="D1722" s="22"/>
      <c r="F1722" s="17"/>
    </row>
    <row r="1723" spans="2:6" s="12" customFormat="1" x14ac:dyDescent="0.2">
      <c r="B1723" s="23"/>
      <c r="C1723" s="22"/>
      <c r="D1723" s="22"/>
      <c r="F1723" s="17"/>
    </row>
    <row r="1724" spans="2:6" s="12" customFormat="1" x14ac:dyDescent="0.2">
      <c r="B1724" s="23"/>
      <c r="C1724" s="22"/>
      <c r="D1724" s="22"/>
      <c r="F1724" s="17"/>
    </row>
    <row r="1725" spans="2:6" s="12" customFormat="1" x14ac:dyDescent="0.2">
      <c r="B1725" s="23"/>
      <c r="C1725" s="22"/>
      <c r="D1725" s="22"/>
      <c r="F1725" s="17"/>
    </row>
    <row r="1726" spans="2:6" s="12" customFormat="1" x14ac:dyDescent="0.2">
      <c r="B1726" s="23"/>
      <c r="C1726" s="22"/>
      <c r="D1726" s="22"/>
      <c r="F1726" s="17"/>
    </row>
    <row r="1727" spans="2:6" s="12" customFormat="1" x14ac:dyDescent="0.2">
      <c r="B1727" s="23"/>
      <c r="C1727" s="22"/>
      <c r="D1727" s="22"/>
      <c r="F1727" s="17"/>
    </row>
    <row r="1728" spans="2:6" s="12" customFormat="1" x14ac:dyDescent="0.2">
      <c r="B1728" s="23"/>
      <c r="C1728" s="22"/>
      <c r="D1728" s="22"/>
      <c r="F1728" s="17"/>
    </row>
    <row r="1729" spans="2:6" s="12" customFormat="1" x14ac:dyDescent="0.2">
      <c r="B1729" s="23"/>
      <c r="C1729" s="22"/>
      <c r="D1729" s="22"/>
      <c r="F1729" s="17"/>
    </row>
    <row r="1730" spans="2:6" s="12" customFormat="1" x14ac:dyDescent="0.2">
      <c r="B1730" s="23"/>
      <c r="C1730" s="22"/>
      <c r="D1730" s="22"/>
      <c r="F1730" s="17"/>
    </row>
    <row r="1731" spans="2:6" s="12" customFormat="1" x14ac:dyDescent="0.2">
      <c r="B1731" s="23"/>
      <c r="C1731" s="22"/>
      <c r="D1731" s="22"/>
      <c r="F1731" s="17"/>
    </row>
    <row r="1732" spans="2:6" s="12" customFormat="1" x14ac:dyDescent="0.2">
      <c r="B1732" s="23"/>
      <c r="C1732" s="22"/>
      <c r="D1732" s="22"/>
      <c r="F1732" s="17"/>
    </row>
    <row r="1733" spans="2:6" s="12" customFormat="1" x14ac:dyDescent="0.2">
      <c r="B1733" s="23"/>
      <c r="C1733" s="22"/>
      <c r="D1733" s="22"/>
      <c r="F1733" s="17"/>
    </row>
    <row r="1734" spans="2:6" s="12" customFormat="1" x14ac:dyDescent="0.2">
      <c r="B1734" s="23"/>
      <c r="C1734" s="22"/>
      <c r="D1734" s="22"/>
      <c r="F1734" s="17"/>
    </row>
    <row r="1735" spans="2:6" s="12" customFormat="1" x14ac:dyDescent="0.2">
      <c r="B1735" s="23"/>
      <c r="C1735" s="22"/>
      <c r="D1735" s="22"/>
      <c r="F1735" s="17"/>
    </row>
    <row r="1736" spans="2:6" s="12" customFormat="1" x14ac:dyDescent="0.2">
      <c r="B1736" s="23"/>
      <c r="C1736" s="22"/>
      <c r="D1736" s="22"/>
      <c r="F1736" s="17"/>
    </row>
    <row r="1737" spans="2:6" s="12" customFormat="1" x14ac:dyDescent="0.2">
      <c r="B1737" s="23"/>
      <c r="C1737" s="22"/>
      <c r="D1737" s="22"/>
      <c r="F1737" s="17"/>
    </row>
    <row r="1738" spans="2:6" s="12" customFormat="1" x14ac:dyDescent="0.2">
      <c r="B1738" s="23"/>
      <c r="C1738" s="22"/>
      <c r="D1738" s="22"/>
      <c r="F1738" s="17"/>
    </row>
    <row r="1739" spans="2:6" s="12" customFormat="1" x14ac:dyDescent="0.2">
      <c r="B1739" s="23"/>
      <c r="C1739" s="22"/>
      <c r="D1739" s="22"/>
      <c r="F1739" s="17"/>
    </row>
    <row r="1740" spans="2:6" s="12" customFormat="1" x14ac:dyDescent="0.2">
      <c r="B1740" s="23"/>
      <c r="C1740" s="22"/>
      <c r="D1740" s="22"/>
      <c r="F1740" s="17"/>
    </row>
    <row r="1741" spans="2:6" s="12" customFormat="1" x14ac:dyDescent="0.2">
      <c r="B1741" s="23"/>
      <c r="C1741" s="22"/>
      <c r="D1741" s="22"/>
      <c r="F1741" s="17"/>
    </row>
    <row r="1742" spans="2:6" s="12" customFormat="1" x14ac:dyDescent="0.2">
      <c r="B1742" s="23"/>
      <c r="C1742" s="22"/>
      <c r="D1742" s="22"/>
      <c r="F1742" s="17"/>
    </row>
    <row r="1743" spans="2:6" s="12" customFormat="1" x14ac:dyDescent="0.2">
      <c r="B1743" s="23"/>
      <c r="C1743" s="22"/>
      <c r="D1743" s="22"/>
      <c r="F1743" s="17"/>
    </row>
    <row r="1744" spans="2:6" s="12" customFormat="1" x14ac:dyDescent="0.2">
      <c r="B1744" s="23"/>
      <c r="C1744" s="22"/>
      <c r="D1744" s="22"/>
      <c r="F1744" s="17"/>
    </row>
    <row r="1745" spans="2:6" s="12" customFormat="1" x14ac:dyDescent="0.2">
      <c r="B1745" s="23"/>
      <c r="C1745" s="22"/>
      <c r="D1745" s="22"/>
      <c r="F1745" s="17"/>
    </row>
    <row r="1746" spans="2:6" s="12" customFormat="1" x14ac:dyDescent="0.2">
      <c r="B1746" s="23"/>
      <c r="C1746" s="22"/>
      <c r="D1746" s="22"/>
      <c r="F1746" s="17"/>
    </row>
    <row r="1747" spans="2:6" s="12" customFormat="1" x14ac:dyDescent="0.2">
      <c r="B1747" s="23"/>
      <c r="C1747" s="22"/>
      <c r="D1747" s="22"/>
      <c r="F1747" s="17"/>
    </row>
    <row r="1748" spans="2:6" s="12" customFormat="1" x14ac:dyDescent="0.2">
      <c r="B1748" s="23"/>
      <c r="C1748" s="22"/>
      <c r="D1748" s="22"/>
      <c r="F1748" s="17"/>
    </row>
    <row r="1749" spans="2:6" s="12" customFormat="1" x14ac:dyDescent="0.2">
      <c r="B1749" s="23"/>
      <c r="C1749" s="22"/>
      <c r="D1749" s="22"/>
      <c r="F1749" s="17"/>
    </row>
    <row r="1750" spans="2:6" s="12" customFormat="1" x14ac:dyDescent="0.2">
      <c r="B1750" s="23"/>
      <c r="C1750" s="22"/>
      <c r="D1750" s="22"/>
      <c r="F1750" s="17"/>
    </row>
    <row r="1751" spans="2:6" s="12" customFormat="1" x14ac:dyDescent="0.2">
      <c r="B1751" s="23"/>
      <c r="C1751" s="22"/>
      <c r="D1751" s="22"/>
      <c r="F1751" s="17"/>
    </row>
    <row r="1752" spans="2:6" s="12" customFormat="1" x14ac:dyDescent="0.2">
      <c r="B1752" s="23"/>
      <c r="C1752" s="22"/>
      <c r="D1752" s="22"/>
      <c r="F1752" s="17"/>
    </row>
    <row r="1753" spans="2:6" s="12" customFormat="1" x14ac:dyDescent="0.2">
      <c r="B1753" s="23"/>
      <c r="C1753" s="22"/>
      <c r="D1753" s="22"/>
      <c r="F1753" s="17"/>
    </row>
    <row r="1754" spans="2:6" s="12" customFormat="1" x14ac:dyDescent="0.2">
      <c r="B1754" s="23"/>
      <c r="C1754" s="22"/>
      <c r="D1754" s="22"/>
      <c r="F1754" s="17"/>
    </row>
    <row r="1755" spans="2:6" s="12" customFormat="1" x14ac:dyDescent="0.2">
      <c r="B1755" s="23"/>
      <c r="C1755" s="22"/>
      <c r="D1755" s="22"/>
      <c r="F1755" s="17"/>
    </row>
    <row r="1756" spans="2:6" s="12" customFormat="1" x14ac:dyDescent="0.2">
      <c r="B1756" s="23"/>
      <c r="C1756" s="22"/>
      <c r="D1756" s="22"/>
      <c r="F1756" s="17"/>
    </row>
    <row r="1757" spans="2:6" s="12" customFormat="1" x14ac:dyDescent="0.2">
      <c r="B1757" s="23"/>
      <c r="C1757" s="22"/>
      <c r="D1757" s="22"/>
      <c r="F1757" s="17"/>
    </row>
    <row r="1758" spans="2:6" s="12" customFormat="1" x14ac:dyDescent="0.2">
      <c r="B1758" s="23"/>
      <c r="C1758" s="22"/>
      <c r="D1758" s="22"/>
      <c r="F1758" s="17"/>
    </row>
    <row r="1759" spans="2:6" s="12" customFormat="1" x14ac:dyDescent="0.2">
      <c r="B1759" s="23"/>
      <c r="C1759" s="22"/>
      <c r="D1759" s="22"/>
      <c r="F1759" s="17"/>
    </row>
    <row r="1760" spans="2:6" s="12" customFormat="1" x14ac:dyDescent="0.2">
      <c r="B1760" s="23"/>
      <c r="C1760" s="22"/>
      <c r="D1760" s="22"/>
      <c r="F1760" s="17"/>
    </row>
    <row r="1761" spans="2:6" s="12" customFormat="1" x14ac:dyDescent="0.2">
      <c r="B1761" s="23"/>
      <c r="C1761" s="22"/>
      <c r="D1761" s="22"/>
      <c r="F1761" s="17"/>
    </row>
    <row r="1762" spans="2:6" s="12" customFormat="1" x14ac:dyDescent="0.2">
      <c r="B1762" s="23"/>
      <c r="C1762" s="22"/>
      <c r="D1762" s="22"/>
      <c r="F1762" s="17"/>
    </row>
    <row r="1763" spans="2:6" s="12" customFormat="1" x14ac:dyDescent="0.2">
      <c r="B1763" s="23"/>
      <c r="C1763" s="22"/>
      <c r="D1763" s="22"/>
      <c r="F1763" s="17"/>
    </row>
    <row r="1764" spans="2:6" s="12" customFormat="1" x14ac:dyDescent="0.2">
      <c r="B1764" s="23"/>
      <c r="C1764" s="22"/>
      <c r="D1764" s="22"/>
      <c r="F1764" s="17"/>
    </row>
    <row r="1765" spans="2:6" s="12" customFormat="1" x14ac:dyDescent="0.2">
      <c r="B1765" s="23"/>
      <c r="C1765" s="22"/>
      <c r="D1765" s="22"/>
      <c r="F1765" s="17"/>
    </row>
    <row r="1766" spans="2:6" s="12" customFormat="1" x14ac:dyDescent="0.2">
      <c r="B1766" s="23"/>
      <c r="C1766" s="22"/>
      <c r="D1766" s="22"/>
      <c r="F1766" s="17"/>
    </row>
    <row r="1767" spans="2:6" s="12" customFormat="1" x14ac:dyDescent="0.2">
      <c r="B1767" s="23"/>
      <c r="C1767" s="22"/>
      <c r="D1767" s="22"/>
      <c r="F1767" s="17"/>
    </row>
    <row r="1768" spans="2:6" s="12" customFormat="1" x14ac:dyDescent="0.2">
      <c r="B1768" s="23"/>
      <c r="C1768" s="22"/>
      <c r="D1768" s="22"/>
      <c r="F1768" s="17"/>
    </row>
    <row r="1769" spans="2:6" s="12" customFormat="1" x14ac:dyDescent="0.2">
      <c r="B1769" s="23"/>
      <c r="C1769" s="22"/>
      <c r="D1769" s="22"/>
      <c r="F1769" s="17"/>
    </row>
    <row r="1770" spans="2:6" s="12" customFormat="1" x14ac:dyDescent="0.2">
      <c r="B1770" s="23"/>
      <c r="C1770" s="22"/>
      <c r="D1770" s="22"/>
      <c r="F1770" s="17"/>
    </row>
    <row r="1771" spans="2:6" s="12" customFormat="1" x14ac:dyDescent="0.2">
      <c r="B1771" s="23"/>
      <c r="C1771" s="22"/>
      <c r="D1771" s="22"/>
      <c r="F1771" s="17"/>
    </row>
    <row r="1772" spans="2:6" s="12" customFormat="1" x14ac:dyDescent="0.2">
      <c r="B1772" s="23"/>
      <c r="C1772" s="22"/>
      <c r="D1772" s="22"/>
      <c r="F1772" s="17"/>
    </row>
    <row r="1773" spans="2:6" s="12" customFormat="1" x14ac:dyDescent="0.2">
      <c r="B1773" s="23"/>
      <c r="C1773" s="22"/>
      <c r="D1773" s="22"/>
      <c r="F1773" s="17"/>
    </row>
    <row r="1774" spans="2:6" s="12" customFormat="1" x14ac:dyDescent="0.2">
      <c r="B1774" s="23"/>
      <c r="C1774" s="22"/>
      <c r="D1774" s="22"/>
      <c r="F1774" s="17"/>
    </row>
    <row r="1775" spans="2:6" s="12" customFormat="1" x14ac:dyDescent="0.2">
      <c r="B1775" s="23"/>
      <c r="C1775" s="22"/>
      <c r="D1775" s="22"/>
      <c r="F1775" s="17"/>
    </row>
    <row r="1776" spans="2:6" s="12" customFormat="1" x14ac:dyDescent="0.2">
      <c r="B1776" s="23"/>
      <c r="C1776" s="22"/>
      <c r="D1776" s="22"/>
      <c r="F1776" s="17"/>
    </row>
    <row r="1777" spans="2:6" s="12" customFormat="1" x14ac:dyDescent="0.2">
      <c r="B1777" s="23"/>
      <c r="C1777" s="22"/>
      <c r="D1777" s="22"/>
      <c r="F1777" s="17"/>
    </row>
    <row r="1778" spans="2:6" s="12" customFormat="1" x14ac:dyDescent="0.2">
      <c r="B1778" s="23"/>
      <c r="C1778" s="22"/>
      <c r="D1778" s="22"/>
      <c r="F1778" s="17"/>
    </row>
    <row r="1779" spans="2:6" s="12" customFormat="1" x14ac:dyDescent="0.2">
      <c r="B1779" s="23"/>
      <c r="C1779" s="22"/>
      <c r="D1779" s="22"/>
      <c r="F1779" s="17"/>
    </row>
    <row r="1780" spans="2:6" s="12" customFormat="1" x14ac:dyDescent="0.2">
      <c r="B1780" s="23"/>
      <c r="C1780" s="22"/>
      <c r="D1780" s="22"/>
      <c r="F1780" s="17"/>
    </row>
    <row r="1781" spans="2:6" s="12" customFormat="1" x14ac:dyDescent="0.2">
      <c r="B1781" s="23"/>
      <c r="C1781" s="22"/>
      <c r="D1781" s="22"/>
      <c r="F1781" s="17"/>
    </row>
    <row r="1782" spans="2:6" s="12" customFormat="1" x14ac:dyDescent="0.2">
      <c r="B1782" s="23"/>
      <c r="C1782" s="22"/>
      <c r="D1782" s="22"/>
      <c r="F1782" s="17"/>
    </row>
    <row r="1783" spans="2:6" s="12" customFormat="1" x14ac:dyDescent="0.2">
      <c r="B1783" s="23"/>
      <c r="C1783" s="22"/>
      <c r="D1783" s="22"/>
      <c r="F1783" s="17"/>
    </row>
    <row r="1784" spans="2:6" s="12" customFormat="1" x14ac:dyDescent="0.2">
      <c r="B1784" s="23"/>
      <c r="C1784" s="22"/>
      <c r="D1784" s="22"/>
      <c r="F1784" s="17"/>
    </row>
    <row r="1785" spans="2:6" s="12" customFormat="1" x14ac:dyDescent="0.2">
      <c r="B1785" s="23"/>
      <c r="C1785" s="22"/>
      <c r="D1785" s="22"/>
      <c r="F1785" s="17"/>
    </row>
    <row r="1786" spans="2:6" s="12" customFormat="1" x14ac:dyDescent="0.2">
      <c r="B1786" s="23"/>
      <c r="C1786" s="22"/>
      <c r="D1786" s="22"/>
      <c r="F1786" s="17"/>
    </row>
    <row r="1787" spans="2:6" s="12" customFormat="1" x14ac:dyDescent="0.2">
      <c r="B1787" s="23"/>
      <c r="C1787" s="22"/>
      <c r="D1787" s="22"/>
      <c r="F1787" s="17"/>
    </row>
    <row r="1788" spans="2:6" s="12" customFormat="1" x14ac:dyDescent="0.2">
      <c r="B1788" s="23"/>
      <c r="C1788" s="22"/>
      <c r="D1788" s="22"/>
      <c r="F1788" s="17"/>
    </row>
    <row r="1789" spans="2:6" s="12" customFormat="1" x14ac:dyDescent="0.2">
      <c r="B1789" s="23"/>
      <c r="C1789" s="22"/>
      <c r="D1789" s="22"/>
      <c r="F1789" s="17"/>
    </row>
    <row r="1790" spans="2:6" s="12" customFormat="1" x14ac:dyDescent="0.2">
      <c r="B1790" s="23"/>
      <c r="C1790" s="22"/>
      <c r="D1790" s="22"/>
      <c r="F1790" s="17"/>
    </row>
    <row r="1791" spans="2:6" s="12" customFormat="1" x14ac:dyDescent="0.2">
      <c r="B1791" s="23"/>
      <c r="C1791" s="22"/>
      <c r="D1791" s="22"/>
      <c r="F1791" s="17"/>
    </row>
    <row r="1792" spans="2:6" s="12" customFormat="1" x14ac:dyDescent="0.2">
      <c r="B1792" s="23"/>
      <c r="C1792" s="22"/>
      <c r="D1792" s="22"/>
      <c r="F1792" s="17"/>
    </row>
    <row r="1793" spans="2:6" s="12" customFormat="1" x14ac:dyDescent="0.2">
      <c r="B1793" s="23"/>
      <c r="C1793" s="22"/>
      <c r="D1793" s="22"/>
      <c r="F1793" s="17"/>
    </row>
    <row r="1794" spans="2:6" s="12" customFormat="1" x14ac:dyDescent="0.2">
      <c r="B1794" s="23"/>
      <c r="C1794" s="22"/>
      <c r="D1794" s="22"/>
      <c r="F1794" s="17"/>
    </row>
    <row r="1795" spans="2:6" s="12" customFormat="1" x14ac:dyDescent="0.2">
      <c r="B1795" s="23"/>
      <c r="C1795" s="22"/>
      <c r="D1795" s="22"/>
      <c r="F1795" s="17"/>
    </row>
    <row r="1796" spans="2:6" s="12" customFormat="1" x14ac:dyDescent="0.2">
      <c r="B1796" s="23"/>
      <c r="C1796" s="22"/>
      <c r="D1796" s="22"/>
      <c r="F1796" s="17"/>
    </row>
    <row r="1797" spans="2:6" s="12" customFormat="1" x14ac:dyDescent="0.2">
      <c r="B1797" s="23"/>
      <c r="C1797" s="22"/>
      <c r="D1797" s="22"/>
      <c r="F1797" s="17"/>
    </row>
    <row r="1798" spans="2:6" s="12" customFormat="1" x14ac:dyDescent="0.2">
      <c r="B1798" s="23"/>
      <c r="C1798" s="22"/>
      <c r="D1798" s="22"/>
      <c r="F1798" s="17"/>
    </row>
    <row r="1799" spans="2:6" s="12" customFormat="1" x14ac:dyDescent="0.2">
      <c r="B1799" s="23"/>
      <c r="C1799" s="22"/>
      <c r="D1799" s="22"/>
      <c r="F1799" s="17"/>
    </row>
    <row r="1800" spans="2:6" s="12" customFormat="1" x14ac:dyDescent="0.2">
      <c r="B1800" s="23"/>
      <c r="C1800" s="22"/>
      <c r="D1800" s="22"/>
      <c r="F1800" s="17"/>
    </row>
    <row r="1801" spans="2:6" s="12" customFormat="1" x14ac:dyDescent="0.2">
      <c r="B1801" s="23"/>
      <c r="C1801" s="22"/>
      <c r="D1801" s="22"/>
      <c r="F1801" s="17"/>
    </row>
    <row r="1802" spans="2:6" s="12" customFormat="1" x14ac:dyDescent="0.2">
      <c r="B1802" s="23"/>
      <c r="C1802" s="22"/>
      <c r="D1802" s="22"/>
      <c r="F1802" s="17"/>
    </row>
    <row r="1803" spans="2:6" s="12" customFormat="1" x14ac:dyDescent="0.2">
      <c r="B1803" s="23"/>
      <c r="C1803" s="22"/>
      <c r="D1803" s="22"/>
      <c r="F1803" s="17"/>
    </row>
    <row r="1804" spans="2:6" s="12" customFormat="1" x14ac:dyDescent="0.2">
      <c r="B1804" s="23"/>
      <c r="C1804" s="22"/>
      <c r="D1804" s="22"/>
      <c r="F1804" s="17"/>
    </row>
    <row r="1805" spans="2:6" s="12" customFormat="1" x14ac:dyDescent="0.2">
      <c r="B1805" s="23"/>
      <c r="C1805" s="22"/>
      <c r="D1805" s="22"/>
      <c r="F1805" s="17"/>
    </row>
    <row r="1806" spans="2:6" s="12" customFormat="1" x14ac:dyDescent="0.2">
      <c r="B1806" s="23"/>
      <c r="C1806" s="22"/>
      <c r="D1806" s="22"/>
      <c r="F1806" s="17"/>
    </row>
    <row r="1807" spans="2:6" s="12" customFormat="1" x14ac:dyDescent="0.2">
      <c r="B1807" s="23"/>
      <c r="C1807" s="22"/>
      <c r="D1807" s="22"/>
      <c r="F1807" s="17"/>
    </row>
    <row r="1808" spans="2:6" s="12" customFormat="1" x14ac:dyDescent="0.2">
      <c r="B1808" s="23"/>
      <c r="C1808" s="22"/>
      <c r="D1808" s="22"/>
      <c r="F1808" s="17"/>
    </row>
    <row r="1809" spans="2:6" s="12" customFormat="1" x14ac:dyDescent="0.2">
      <c r="B1809" s="23"/>
      <c r="C1809" s="22"/>
      <c r="D1809" s="22"/>
      <c r="F1809" s="17"/>
    </row>
    <row r="1810" spans="2:6" s="12" customFormat="1" x14ac:dyDescent="0.2">
      <c r="B1810" s="23"/>
      <c r="C1810" s="22"/>
      <c r="D1810" s="22"/>
      <c r="F1810" s="17"/>
    </row>
    <row r="1811" spans="2:6" s="12" customFormat="1" x14ac:dyDescent="0.2">
      <c r="B1811" s="23"/>
      <c r="C1811" s="22"/>
      <c r="D1811" s="22"/>
      <c r="F1811" s="17"/>
    </row>
    <row r="1812" spans="2:6" s="12" customFormat="1" x14ac:dyDescent="0.2">
      <c r="B1812" s="23"/>
      <c r="C1812" s="22"/>
      <c r="D1812" s="22"/>
      <c r="F1812" s="17"/>
    </row>
    <row r="1813" spans="2:6" s="12" customFormat="1" x14ac:dyDescent="0.2">
      <c r="B1813" s="23"/>
      <c r="C1813" s="22"/>
      <c r="D1813" s="22"/>
      <c r="F1813" s="17"/>
    </row>
    <row r="1814" spans="2:6" s="12" customFormat="1" x14ac:dyDescent="0.2">
      <c r="B1814" s="23"/>
      <c r="C1814" s="22"/>
      <c r="D1814" s="22"/>
      <c r="F1814" s="17"/>
    </row>
    <row r="1815" spans="2:6" s="12" customFormat="1" x14ac:dyDescent="0.2">
      <c r="B1815" s="23"/>
      <c r="C1815" s="22"/>
      <c r="D1815" s="22"/>
      <c r="F1815" s="17"/>
    </row>
    <row r="1816" spans="2:6" s="12" customFormat="1" x14ac:dyDescent="0.2">
      <c r="B1816" s="23"/>
      <c r="C1816" s="22"/>
      <c r="D1816" s="22"/>
      <c r="F1816" s="17"/>
    </row>
    <row r="1817" spans="2:6" s="12" customFormat="1" x14ac:dyDescent="0.2">
      <c r="B1817" s="23"/>
      <c r="C1817" s="22"/>
      <c r="D1817" s="22"/>
      <c r="F1817" s="17"/>
    </row>
    <row r="1818" spans="2:6" s="12" customFormat="1" x14ac:dyDescent="0.2">
      <c r="B1818" s="23"/>
      <c r="C1818" s="22"/>
      <c r="D1818" s="22"/>
      <c r="F1818" s="17"/>
    </row>
    <row r="1819" spans="2:6" s="12" customFormat="1" x14ac:dyDescent="0.2">
      <c r="B1819" s="23"/>
      <c r="C1819" s="22"/>
      <c r="D1819" s="22"/>
      <c r="F1819" s="17"/>
    </row>
    <row r="1820" spans="2:6" s="12" customFormat="1" x14ac:dyDescent="0.2">
      <c r="B1820" s="23"/>
      <c r="C1820" s="22"/>
      <c r="D1820" s="22"/>
      <c r="F1820" s="17"/>
    </row>
    <row r="1821" spans="2:6" s="12" customFormat="1" x14ac:dyDescent="0.2">
      <c r="B1821" s="23"/>
      <c r="C1821" s="22"/>
      <c r="D1821" s="22"/>
      <c r="F1821" s="17"/>
    </row>
    <row r="1822" spans="2:6" s="12" customFormat="1" x14ac:dyDescent="0.2">
      <c r="B1822" s="23"/>
      <c r="C1822" s="22"/>
      <c r="D1822" s="22"/>
      <c r="F1822" s="17"/>
    </row>
    <row r="1823" spans="2:6" s="12" customFormat="1" x14ac:dyDescent="0.2">
      <c r="B1823" s="23"/>
      <c r="C1823" s="22"/>
      <c r="D1823" s="22"/>
      <c r="F1823" s="17"/>
    </row>
    <row r="1824" spans="2:6" s="12" customFormat="1" x14ac:dyDescent="0.2">
      <c r="B1824" s="23"/>
      <c r="C1824" s="22"/>
      <c r="D1824" s="22"/>
      <c r="F1824" s="17"/>
    </row>
    <row r="1825" spans="2:6" s="12" customFormat="1" x14ac:dyDescent="0.2">
      <c r="B1825" s="23"/>
      <c r="C1825" s="22"/>
      <c r="D1825" s="22"/>
      <c r="F1825" s="17"/>
    </row>
    <row r="1826" spans="2:6" s="12" customFormat="1" x14ac:dyDescent="0.2">
      <c r="B1826" s="23"/>
      <c r="C1826" s="22"/>
      <c r="D1826" s="22"/>
      <c r="F1826" s="17"/>
    </row>
    <row r="1827" spans="2:6" s="12" customFormat="1" x14ac:dyDescent="0.2">
      <c r="B1827" s="23"/>
      <c r="C1827" s="22"/>
      <c r="D1827" s="22"/>
      <c r="F1827" s="17"/>
    </row>
    <row r="1828" spans="2:6" s="12" customFormat="1" x14ac:dyDescent="0.2">
      <c r="B1828" s="23"/>
      <c r="C1828" s="22"/>
      <c r="D1828" s="22"/>
      <c r="F1828" s="17"/>
    </row>
    <row r="1829" spans="2:6" s="12" customFormat="1" x14ac:dyDescent="0.2">
      <c r="B1829" s="23"/>
      <c r="C1829" s="22"/>
      <c r="D1829" s="22"/>
      <c r="F1829" s="17"/>
    </row>
    <row r="1830" spans="2:6" s="12" customFormat="1" x14ac:dyDescent="0.2">
      <c r="B1830" s="23"/>
      <c r="C1830" s="22"/>
      <c r="D1830" s="22"/>
      <c r="F1830" s="17"/>
    </row>
    <row r="1831" spans="2:6" s="12" customFormat="1" x14ac:dyDescent="0.2">
      <c r="B1831" s="23"/>
      <c r="C1831" s="22"/>
      <c r="D1831" s="22"/>
      <c r="F1831" s="17"/>
    </row>
    <row r="1832" spans="2:6" s="12" customFormat="1" x14ac:dyDescent="0.2">
      <c r="B1832" s="23"/>
      <c r="C1832" s="22"/>
      <c r="D1832" s="22"/>
      <c r="F1832" s="17"/>
    </row>
    <row r="1833" spans="2:6" s="12" customFormat="1" x14ac:dyDescent="0.2">
      <c r="B1833" s="23"/>
      <c r="C1833" s="22"/>
      <c r="D1833" s="22"/>
      <c r="F1833" s="17"/>
    </row>
    <row r="1834" spans="2:6" s="12" customFormat="1" x14ac:dyDescent="0.2">
      <c r="B1834" s="23"/>
      <c r="C1834" s="22"/>
      <c r="D1834" s="22"/>
      <c r="F1834" s="17"/>
    </row>
    <row r="1835" spans="2:6" s="12" customFormat="1" x14ac:dyDescent="0.2">
      <c r="B1835" s="23"/>
      <c r="C1835" s="22"/>
      <c r="D1835" s="22"/>
      <c r="F1835" s="17"/>
    </row>
    <row r="1836" spans="2:6" s="12" customFormat="1" x14ac:dyDescent="0.2">
      <c r="B1836" s="23"/>
      <c r="C1836" s="22"/>
      <c r="D1836" s="22"/>
      <c r="F1836" s="17"/>
    </row>
    <row r="1837" spans="2:6" s="12" customFormat="1" x14ac:dyDescent="0.2">
      <c r="B1837" s="23"/>
      <c r="C1837" s="22"/>
      <c r="D1837" s="22"/>
      <c r="F1837" s="17"/>
    </row>
    <row r="1838" spans="2:6" s="12" customFormat="1" x14ac:dyDescent="0.2">
      <c r="B1838" s="23"/>
      <c r="C1838" s="22"/>
      <c r="D1838" s="22"/>
      <c r="F1838" s="17"/>
    </row>
    <row r="1839" spans="2:6" s="12" customFormat="1" x14ac:dyDescent="0.2">
      <c r="B1839" s="23"/>
      <c r="C1839" s="22"/>
      <c r="D1839" s="22"/>
      <c r="F1839" s="17"/>
    </row>
    <row r="1840" spans="2:6" s="12" customFormat="1" x14ac:dyDescent="0.2">
      <c r="B1840" s="23"/>
      <c r="C1840" s="22"/>
      <c r="D1840" s="22"/>
      <c r="F1840" s="17"/>
    </row>
    <row r="1841" spans="2:6" s="12" customFormat="1" x14ac:dyDescent="0.2">
      <c r="B1841" s="23"/>
      <c r="C1841" s="22"/>
      <c r="D1841" s="22"/>
      <c r="F1841" s="17"/>
    </row>
    <row r="1842" spans="2:6" s="12" customFormat="1" x14ac:dyDescent="0.2">
      <c r="B1842" s="23"/>
      <c r="C1842" s="22"/>
      <c r="D1842" s="22"/>
      <c r="F1842" s="17"/>
    </row>
    <row r="1843" spans="2:6" s="12" customFormat="1" x14ac:dyDescent="0.2">
      <c r="B1843" s="23"/>
      <c r="C1843" s="22"/>
      <c r="D1843" s="22"/>
      <c r="F1843" s="17"/>
    </row>
    <row r="1844" spans="2:6" s="12" customFormat="1" x14ac:dyDescent="0.2">
      <c r="B1844" s="23"/>
      <c r="C1844" s="22"/>
      <c r="D1844" s="22"/>
      <c r="F1844" s="17"/>
    </row>
    <row r="1845" spans="2:6" s="12" customFormat="1" x14ac:dyDescent="0.2">
      <c r="B1845" s="23"/>
      <c r="C1845" s="22"/>
      <c r="D1845" s="22"/>
      <c r="F1845" s="17"/>
    </row>
    <row r="1846" spans="2:6" s="12" customFormat="1" x14ac:dyDescent="0.2">
      <c r="B1846" s="23"/>
      <c r="C1846" s="22"/>
      <c r="D1846" s="22"/>
      <c r="F1846" s="17"/>
    </row>
    <row r="1847" spans="2:6" s="12" customFormat="1" x14ac:dyDescent="0.2">
      <c r="B1847" s="23"/>
      <c r="C1847" s="22"/>
      <c r="D1847" s="22"/>
      <c r="F1847" s="17"/>
    </row>
    <row r="1848" spans="2:6" s="12" customFormat="1" x14ac:dyDescent="0.2">
      <c r="B1848" s="23"/>
      <c r="C1848" s="22"/>
      <c r="D1848" s="22"/>
      <c r="F1848" s="17"/>
    </row>
    <row r="1849" spans="2:6" s="12" customFormat="1" x14ac:dyDescent="0.2">
      <c r="B1849" s="23"/>
      <c r="C1849" s="22"/>
      <c r="D1849" s="22"/>
      <c r="F1849" s="17"/>
    </row>
    <row r="1850" spans="2:6" s="12" customFormat="1" x14ac:dyDescent="0.2">
      <c r="B1850" s="23"/>
      <c r="C1850" s="22"/>
      <c r="D1850" s="22"/>
      <c r="F1850" s="17"/>
    </row>
    <row r="1851" spans="2:6" s="12" customFormat="1" x14ac:dyDescent="0.2">
      <c r="B1851" s="23"/>
      <c r="C1851" s="22"/>
      <c r="D1851" s="22"/>
      <c r="F1851" s="17"/>
    </row>
    <row r="1852" spans="2:6" s="12" customFormat="1" x14ac:dyDescent="0.2">
      <c r="B1852" s="23"/>
      <c r="C1852" s="22"/>
      <c r="D1852" s="22"/>
      <c r="F1852" s="17"/>
    </row>
    <row r="1853" spans="2:6" s="12" customFormat="1" x14ac:dyDescent="0.2">
      <c r="B1853" s="23"/>
      <c r="C1853" s="22"/>
      <c r="D1853" s="22"/>
      <c r="F1853" s="17"/>
    </row>
    <row r="1854" spans="2:6" s="12" customFormat="1" x14ac:dyDescent="0.2">
      <c r="B1854" s="23"/>
      <c r="C1854" s="22"/>
      <c r="D1854" s="22"/>
      <c r="F1854" s="17"/>
    </row>
    <row r="1855" spans="2:6" s="12" customFormat="1" x14ac:dyDescent="0.2">
      <c r="B1855" s="23"/>
      <c r="C1855" s="22"/>
      <c r="D1855" s="22"/>
      <c r="F1855" s="17"/>
    </row>
    <row r="1856" spans="2:6" s="12" customFormat="1" x14ac:dyDescent="0.2">
      <c r="B1856" s="23"/>
      <c r="C1856" s="22"/>
      <c r="D1856" s="22"/>
      <c r="F1856" s="17"/>
    </row>
    <row r="1857" spans="2:6" s="12" customFormat="1" x14ac:dyDescent="0.2">
      <c r="B1857" s="23"/>
      <c r="C1857" s="22"/>
      <c r="D1857" s="22"/>
      <c r="F1857" s="17"/>
    </row>
    <row r="1858" spans="2:6" s="12" customFormat="1" x14ac:dyDescent="0.2">
      <c r="B1858" s="23"/>
      <c r="C1858" s="22"/>
      <c r="D1858" s="22"/>
      <c r="F1858" s="17"/>
    </row>
    <row r="1859" spans="2:6" s="12" customFormat="1" x14ac:dyDescent="0.2">
      <c r="B1859" s="23"/>
      <c r="C1859" s="22"/>
      <c r="D1859" s="22"/>
      <c r="F1859" s="17"/>
    </row>
    <row r="1860" spans="2:6" s="12" customFormat="1" x14ac:dyDescent="0.2">
      <c r="B1860" s="23"/>
      <c r="C1860" s="22"/>
      <c r="D1860" s="22"/>
      <c r="F1860" s="17"/>
    </row>
    <row r="1861" spans="2:6" s="12" customFormat="1" x14ac:dyDescent="0.2">
      <c r="B1861" s="23"/>
      <c r="C1861" s="22"/>
      <c r="D1861" s="22"/>
      <c r="F1861" s="17"/>
    </row>
    <row r="1862" spans="2:6" s="12" customFormat="1" x14ac:dyDescent="0.2">
      <c r="B1862" s="23"/>
      <c r="C1862" s="22"/>
      <c r="D1862" s="22"/>
      <c r="F1862" s="17"/>
    </row>
    <row r="1863" spans="2:6" s="12" customFormat="1" x14ac:dyDescent="0.2">
      <c r="B1863" s="23"/>
      <c r="C1863" s="22"/>
      <c r="D1863" s="22"/>
      <c r="F1863" s="17"/>
    </row>
    <row r="1864" spans="2:6" s="12" customFormat="1" x14ac:dyDescent="0.2">
      <c r="B1864" s="23"/>
      <c r="C1864" s="22"/>
      <c r="D1864" s="22"/>
      <c r="F1864" s="17"/>
    </row>
    <row r="1865" spans="2:6" s="12" customFormat="1" x14ac:dyDescent="0.2">
      <c r="B1865" s="23"/>
      <c r="C1865" s="22"/>
      <c r="D1865" s="22"/>
      <c r="F1865" s="17"/>
    </row>
    <row r="1866" spans="2:6" s="12" customFormat="1" x14ac:dyDescent="0.2">
      <c r="B1866" s="23"/>
      <c r="C1866" s="22"/>
      <c r="D1866" s="22"/>
      <c r="F1866" s="17"/>
    </row>
    <row r="1867" spans="2:6" s="12" customFormat="1" x14ac:dyDescent="0.2">
      <c r="B1867" s="23"/>
      <c r="C1867" s="22"/>
      <c r="D1867" s="22"/>
      <c r="F1867" s="17"/>
    </row>
    <row r="1868" spans="2:6" s="12" customFormat="1" x14ac:dyDescent="0.2">
      <c r="B1868" s="23"/>
      <c r="C1868" s="22"/>
      <c r="D1868" s="22"/>
      <c r="F1868" s="17"/>
    </row>
    <row r="1869" spans="2:6" s="12" customFormat="1" x14ac:dyDescent="0.2">
      <c r="B1869" s="23"/>
      <c r="C1869" s="22"/>
      <c r="D1869" s="22"/>
      <c r="F1869" s="17"/>
    </row>
    <row r="1870" spans="2:6" s="12" customFormat="1" x14ac:dyDescent="0.2">
      <c r="B1870" s="23"/>
      <c r="C1870" s="22"/>
      <c r="D1870" s="22"/>
      <c r="F1870" s="17"/>
    </row>
    <row r="1871" spans="2:6" s="12" customFormat="1" x14ac:dyDescent="0.2">
      <c r="B1871" s="23"/>
      <c r="C1871" s="22"/>
      <c r="D1871" s="22"/>
      <c r="F1871" s="17"/>
    </row>
    <row r="1872" spans="2:6" s="12" customFormat="1" x14ac:dyDescent="0.2">
      <c r="B1872" s="23"/>
      <c r="C1872" s="22"/>
      <c r="D1872" s="22"/>
      <c r="F1872" s="17"/>
    </row>
    <row r="1873" spans="2:6" s="12" customFormat="1" x14ac:dyDescent="0.2">
      <c r="B1873" s="23"/>
      <c r="C1873" s="22"/>
      <c r="D1873" s="22"/>
      <c r="F1873" s="17"/>
    </row>
    <row r="1874" spans="2:6" s="12" customFormat="1" x14ac:dyDescent="0.2">
      <c r="B1874" s="23"/>
      <c r="C1874" s="22"/>
      <c r="D1874" s="22"/>
      <c r="F1874" s="17"/>
    </row>
    <row r="1875" spans="2:6" s="12" customFormat="1" x14ac:dyDescent="0.2">
      <c r="B1875" s="23"/>
      <c r="C1875" s="22"/>
      <c r="D1875" s="22"/>
      <c r="F1875" s="17"/>
    </row>
    <row r="1876" spans="2:6" s="12" customFormat="1" x14ac:dyDescent="0.2">
      <c r="B1876" s="23"/>
      <c r="C1876" s="22"/>
      <c r="D1876" s="22"/>
      <c r="F1876" s="17"/>
    </row>
    <row r="1877" spans="2:6" s="12" customFormat="1" x14ac:dyDescent="0.2">
      <c r="B1877" s="23"/>
      <c r="C1877" s="22"/>
      <c r="D1877" s="22"/>
      <c r="F1877" s="17"/>
    </row>
    <row r="1878" spans="2:6" s="12" customFormat="1" x14ac:dyDescent="0.2">
      <c r="B1878" s="23"/>
      <c r="C1878" s="22"/>
      <c r="D1878" s="22"/>
      <c r="F1878" s="17"/>
    </row>
    <row r="1879" spans="2:6" s="12" customFormat="1" x14ac:dyDescent="0.2">
      <c r="B1879" s="23"/>
      <c r="C1879" s="22"/>
      <c r="D1879" s="22"/>
      <c r="F1879" s="17"/>
    </row>
    <row r="1880" spans="2:6" s="12" customFormat="1" x14ac:dyDescent="0.2">
      <c r="B1880" s="23"/>
      <c r="C1880" s="22"/>
      <c r="D1880" s="22"/>
      <c r="F1880" s="17"/>
    </row>
    <row r="1881" spans="2:6" s="12" customFormat="1" x14ac:dyDescent="0.2">
      <c r="B1881" s="23"/>
      <c r="C1881" s="22"/>
      <c r="D1881" s="22"/>
      <c r="F1881" s="17"/>
    </row>
    <row r="1882" spans="2:6" s="12" customFormat="1" x14ac:dyDescent="0.2">
      <c r="B1882" s="23"/>
      <c r="C1882" s="22"/>
      <c r="D1882" s="22"/>
      <c r="F1882" s="17"/>
    </row>
    <row r="1883" spans="2:6" s="12" customFormat="1" x14ac:dyDescent="0.2">
      <c r="B1883" s="23"/>
      <c r="C1883" s="22"/>
      <c r="D1883" s="22"/>
      <c r="F1883" s="17"/>
    </row>
    <row r="1884" spans="2:6" s="12" customFormat="1" x14ac:dyDescent="0.2">
      <c r="B1884" s="23"/>
      <c r="C1884" s="22"/>
      <c r="D1884" s="22"/>
      <c r="F1884" s="17"/>
    </row>
    <row r="1885" spans="2:6" s="12" customFormat="1" x14ac:dyDescent="0.2">
      <c r="B1885" s="23"/>
      <c r="C1885" s="22"/>
      <c r="D1885" s="22"/>
      <c r="F1885" s="17"/>
    </row>
    <row r="1886" spans="2:6" s="12" customFormat="1" x14ac:dyDescent="0.2">
      <c r="B1886" s="23"/>
      <c r="C1886" s="22"/>
      <c r="D1886" s="22"/>
      <c r="F1886" s="17"/>
    </row>
    <row r="1887" spans="2:6" s="12" customFormat="1" x14ac:dyDescent="0.2">
      <c r="B1887" s="23"/>
      <c r="C1887" s="22"/>
      <c r="D1887" s="22"/>
      <c r="F1887" s="17"/>
    </row>
    <row r="1888" spans="2:6" s="12" customFormat="1" x14ac:dyDescent="0.2">
      <c r="B1888" s="23"/>
      <c r="C1888" s="22"/>
      <c r="D1888" s="22"/>
      <c r="F1888" s="17"/>
    </row>
    <row r="1889" spans="2:6" s="12" customFormat="1" x14ac:dyDescent="0.2">
      <c r="B1889" s="23"/>
      <c r="C1889" s="22"/>
      <c r="D1889" s="22"/>
      <c r="F1889" s="17"/>
    </row>
    <row r="1890" spans="2:6" s="12" customFormat="1" x14ac:dyDescent="0.2">
      <c r="B1890" s="23"/>
      <c r="C1890" s="22"/>
      <c r="D1890" s="22"/>
      <c r="F1890" s="17"/>
    </row>
    <row r="1891" spans="2:6" s="12" customFormat="1" x14ac:dyDescent="0.2">
      <c r="B1891" s="23"/>
      <c r="C1891" s="22"/>
      <c r="D1891" s="22"/>
      <c r="F1891" s="17"/>
    </row>
    <row r="1892" spans="2:6" s="12" customFormat="1" x14ac:dyDescent="0.2">
      <c r="B1892" s="23"/>
      <c r="C1892" s="22"/>
      <c r="D1892" s="22"/>
      <c r="F1892" s="17"/>
    </row>
    <row r="1893" spans="2:6" s="12" customFormat="1" x14ac:dyDescent="0.2">
      <c r="B1893" s="23"/>
      <c r="C1893" s="22"/>
      <c r="D1893" s="22"/>
      <c r="F1893" s="17"/>
    </row>
    <row r="1894" spans="2:6" s="12" customFormat="1" x14ac:dyDescent="0.2">
      <c r="B1894" s="23"/>
      <c r="C1894" s="22"/>
      <c r="D1894" s="22"/>
      <c r="F1894" s="17"/>
    </row>
    <row r="1895" spans="2:6" s="12" customFormat="1" x14ac:dyDescent="0.2">
      <c r="B1895" s="23"/>
      <c r="C1895" s="22"/>
      <c r="D1895" s="22"/>
      <c r="F1895" s="17"/>
    </row>
    <row r="1896" spans="2:6" s="12" customFormat="1" x14ac:dyDescent="0.2">
      <c r="B1896" s="23"/>
      <c r="C1896" s="22"/>
      <c r="D1896" s="22"/>
      <c r="F1896" s="17"/>
    </row>
    <row r="1897" spans="2:6" s="12" customFormat="1" x14ac:dyDescent="0.2">
      <c r="B1897" s="23"/>
      <c r="C1897" s="22"/>
      <c r="D1897" s="22"/>
      <c r="F1897" s="17"/>
    </row>
    <row r="1898" spans="2:6" s="12" customFormat="1" x14ac:dyDescent="0.2">
      <c r="B1898" s="23"/>
      <c r="C1898" s="22"/>
      <c r="D1898" s="22"/>
      <c r="F1898" s="17"/>
    </row>
    <row r="1899" spans="2:6" s="12" customFormat="1" x14ac:dyDescent="0.2">
      <c r="B1899" s="23"/>
      <c r="C1899" s="22"/>
      <c r="D1899" s="22"/>
      <c r="F1899" s="17"/>
    </row>
    <row r="1900" spans="2:6" s="12" customFormat="1" x14ac:dyDescent="0.2">
      <c r="B1900" s="23"/>
      <c r="C1900" s="22"/>
      <c r="D1900" s="22"/>
      <c r="F1900" s="17"/>
    </row>
    <row r="1901" spans="2:6" s="12" customFormat="1" x14ac:dyDescent="0.2">
      <c r="B1901" s="23"/>
      <c r="C1901" s="22"/>
      <c r="D1901" s="22"/>
      <c r="F1901" s="17"/>
    </row>
    <row r="1902" spans="2:6" s="12" customFormat="1" x14ac:dyDescent="0.2">
      <c r="B1902" s="23"/>
      <c r="C1902" s="22"/>
      <c r="D1902" s="22"/>
      <c r="F1902" s="17"/>
    </row>
    <row r="1903" spans="2:6" s="12" customFormat="1" x14ac:dyDescent="0.2">
      <c r="B1903" s="23"/>
      <c r="C1903" s="22"/>
      <c r="D1903" s="22"/>
      <c r="F1903" s="17"/>
    </row>
    <row r="1904" spans="2:6" s="12" customFormat="1" x14ac:dyDescent="0.2">
      <c r="B1904" s="23"/>
      <c r="C1904" s="22"/>
      <c r="D1904" s="22"/>
      <c r="F1904" s="17"/>
    </row>
    <row r="1905" spans="2:6" s="12" customFormat="1" x14ac:dyDescent="0.2">
      <c r="B1905" s="23"/>
      <c r="C1905" s="22"/>
      <c r="D1905" s="22"/>
      <c r="F1905" s="17"/>
    </row>
    <row r="1906" spans="2:6" s="12" customFormat="1" x14ac:dyDescent="0.2">
      <c r="B1906" s="23"/>
      <c r="C1906" s="22"/>
      <c r="D1906" s="22"/>
      <c r="F1906" s="17"/>
    </row>
    <row r="1907" spans="2:6" s="12" customFormat="1" x14ac:dyDescent="0.2">
      <c r="B1907" s="23"/>
      <c r="C1907" s="22"/>
      <c r="D1907" s="22"/>
      <c r="F1907" s="17"/>
    </row>
    <row r="1908" spans="2:6" s="12" customFormat="1" x14ac:dyDescent="0.2">
      <c r="B1908" s="23"/>
      <c r="C1908" s="22"/>
      <c r="D1908" s="22"/>
      <c r="F1908" s="17"/>
    </row>
    <row r="1909" spans="2:6" s="12" customFormat="1" x14ac:dyDescent="0.2">
      <c r="B1909" s="23"/>
      <c r="C1909" s="22"/>
      <c r="D1909" s="22"/>
      <c r="F1909" s="17"/>
    </row>
    <row r="1910" spans="2:6" s="12" customFormat="1" x14ac:dyDescent="0.2">
      <c r="B1910" s="23"/>
      <c r="C1910" s="22"/>
      <c r="D1910" s="22"/>
      <c r="F1910" s="17"/>
    </row>
    <row r="1911" spans="2:6" s="12" customFormat="1" x14ac:dyDescent="0.2">
      <c r="B1911" s="23"/>
      <c r="C1911" s="22"/>
      <c r="D1911" s="22"/>
      <c r="F1911" s="17"/>
    </row>
    <row r="1912" spans="2:6" s="12" customFormat="1" x14ac:dyDescent="0.2">
      <c r="B1912" s="23"/>
      <c r="C1912" s="22"/>
      <c r="D1912" s="22"/>
      <c r="F1912" s="17"/>
    </row>
    <row r="1913" spans="2:6" s="12" customFormat="1" x14ac:dyDescent="0.2">
      <c r="B1913" s="23"/>
      <c r="C1913" s="22"/>
      <c r="D1913" s="22"/>
      <c r="F1913" s="17"/>
    </row>
    <row r="1914" spans="2:6" s="12" customFormat="1" x14ac:dyDescent="0.2">
      <c r="B1914" s="23"/>
      <c r="C1914" s="22"/>
      <c r="D1914" s="22"/>
      <c r="F1914" s="17"/>
    </row>
    <row r="1915" spans="2:6" s="12" customFormat="1" x14ac:dyDescent="0.2">
      <c r="B1915" s="23"/>
      <c r="C1915" s="22"/>
      <c r="D1915" s="22"/>
      <c r="F1915" s="17"/>
    </row>
    <row r="1916" spans="2:6" s="12" customFormat="1" x14ac:dyDescent="0.2">
      <c r="B1916" s="23"/>
      <c r="C1916" s="22"/>
      <c r="D1916" s="22"/>
      <c r="F1916" s="17"/>
    </row>
    <row r="1917" spans="2:6" s="12" customFormat="1" x14ac:dyDescent="0.2">
      <c r="B1917" s="23"/>
      <c r="C1917" s="22"/>
      <c r="D1917" s="22"/>
      <c r="F1917" s="17"/>
    </row>
    <row r="1918" spans="2:6" s="12" customFormat="1" x14ac:dyDescent="0.2">
      <c r="B1918" s="23"/>
      <c r="C1918" s="22"/>
      <c r="D1918" s="22"/>
      <c r="F1918" s="17"/>
    </row>
    <row r="1919" spans="2:6" s="12" customFormat="1" x14ac:dyDescent="0.2">
      <c r="B1919" s="23"/>
      <c r="C1919" s="22"/>
      <c r="D1919" s="22"/>
      <c r="F1919" s="17"/>
    </row>
    <row r="1920" spans="2:6" s="12" customFormat="1" x14ac:dyDescent="0.2">
      <c r="B1920" s="23"/>
      <c r="C1920" s="22"/>
      <c r="D1920" s="22"/>
      <c r="F1920" s="17"/>
    </row>
    <row r="1921" spans="2:6" s="12" customFormat="1" x14ac:dyDescent="0.2">
      <c r="B1921" s="23"/>
      <c r="C1921" s="22"/>
      <c r="D1921" s="22"/>
      <c r="F1921" s="17"/>
    </row>
    <row r="1922" spans="2:6" s="12" customFormat="1" x14ac:dyDescent="0.2">
      <c r="B1922" s="23"/>
      <c r="C1922" s="22"/>
      <c r="D1922" s="22"/>
      <c r="F1922" s="17"/>
    </row>
    <row r="1923" spans="2:6" s="12" customFormat="1" x14ac:dyDescent="0.2">
      <c r="B1923" s="23"/>
      <c r="C1923" s="22"/>
      <c r="D1923" s="22"/>
      <c r="F1923" s="17"/>
    </row>
    <row r="1924" spans="2:6" s="12" customFormat="1" x14ac:dyDescent="0.2">
      <c r="B1924" s="23"/>
      <c r="C1924" s="22"/>
      <c r="D1924" s="22"/>
      <c r="F1924" s="17"/>
    </row>
    <row r="1925" spans="2:6" s="12" customFormat="1" x14ac:dyDescent="0.2">
      <c r="B1925" s="23"/>
      <c r="C1925" s="22"/>
      <c r="D1925" s="22"/>
      <c r="F1925" s="17"/>
    </row>
    <row r="1926" spans="2:6" s="12" customFormat="1" x14ac:dyDescent="0.2">
      <c r="B1926" s="23"/>
      <c r="C1926" s="22"/>
      <c r="D1926" s="22"/>
      <c r="F1926" s="17"/>
    </row>
    <row r="1927" spans="2:6" s="12" customFormat="1" x14ac:dyDescent="0.2">
      <c r="B1927" s="23"/>
      <c r="C1927" s="22"/>
      <c r="D1927" s="22"/>
      <c r="F1927" s="17"/>
    </row>
    <row r="1928" spans="2:6" s="12" customFormat="1" x14ac:dyDescent="0.2">
      <c r="B1928" s="23"/>
      <c r="C1928" s="22"/>
      <c r="D1928" s="22"/>
      <c r="F1928" s="17"/>
    </row>
    <row r="1929" spans="2:6" s="12" customFormat="1" x14ac:dyDescent="0.2">
      <c r="B1929" s="23"/>
      <c r="C1929" s="22"/>
      <c r="D1929" s="22"/>
      <c r="F1929" s="17"/>
    </row>
    <row r="1930" spans="2:6" s="12" customFormat="1" x14ac:dyDescent="0.2">
      <c r="B1930" s="23"/>
      <c r="C1930" s="22"/>
      <c r="D1930" s="22"/>
      <c r="F1930" s="17"/>
    </row>
    <row r="1931" spans="2:6" s="12" customFormat="1" x14ac:dyDescent="0.2">
      <c r="B1931" s="23"/>
      <c r="C1931" s="22"/>
      <c r="D1931" s="22"/>
      <c r="F1931" s="17"/>
    </row>
    <row r="1932" spans="2:6" s="12" customFormat="1" x14ac:dyDescent="0.2">
      <c r="B1932" s="23"/>
      <c r="C1932" s="22"/>
      <c r="D1932" s="22"/>
      <c r="F1932" s="17"/>
    </row>
    <row r="1933" spans="2:6" s="12" customFormat="1" x14ac:dyDescent="0.2">
      <c r="B1933" s="23"/>
      <c r="C1933" s="22"/>
      <c r="D1933" s="22"/>
      <c r="F1933" s="17"/>
    </row>
    <row r="1934" spans="2:6" s="12" customFormat="1" x14ac:dyDescent="0.2">
      <c r="B1934" s="23"/>
      <c r="C1934" s="22"/>
      <c r="D1934" s="22"/>
      <c r="F1934" s="17"/>
    </row>
    <row r="1935" spans="2:6" s="12" customFormat="1" x14ac:dyDescent="0.2">
      <c r="B1935" s="23"/>
      <c r="C1935" s="22"/>
      <c r="D1935" s="22"/>
      <c r="F1935" s="17"/>
    </row>
    <row r="1936" spans="2:6" s="12" customFormat="1" x14ac:dyDescent="0.2">
      <c r="B1936" s="23"/>
      <c r="C1936" s="22"/>
      <c r="D1936" s="22"/>
      <c r="F1936" s="17"/>
    </row>
    <row r="1937" spans="2:6" s="12" customFormat="1" x14ac:dyDescent="0.2">
      <c r="B1937" s="23"/>
      <c r="C1937" s="22"/>
      <c r="D1937" s="22"/>
      <c r="F1937" s="17"/>
    </row>
    <row r="1938" spans="2:6" s="12" customFormat="1" x14ac:dyDescent="0.2">
      <c r="B1938" s="23"/>
      <c r="C1938" s="22"/>
      <c r="D1938" s="22"/>
      <c r="F1938" s="17"/>
    </row>
    <row r="1939" spans="2:6" s="12" customFormat="1" x14ac:dyDescent="0.2">
      <c r="B1939" s="23"/>
      <c r="C1939" s="22"/>
      <c r="D1939" s="22"/>
      <c r="F1939" s="17"/>
    </row>
    <row r="1940" spans="2:6" s="12" customFormat="1" x14ac:dyDescent="0.2">
      <c r="B1940" s="23"/>
      <c r="C1940" s="22"/>
      <c r="D1940" s="22"/>
      <c r="F1940" s="17"/>
    </row>
    <row r="1941" spans="2:6" s="12" customFormat="1" x14ac:dyDescent="0.2">
      <c r="B1941" s="23"/>
      <c r="C1941" s="22"/>
      <c r="D1941" s="22"/>
      <c r="F1941" s="17"/>
    </row>
    <row r="1942" spans="2:6" s="12" customFormat="1" x14ac:dyDescent="0.2">
      <c r="B1942" s="23"/>
      <c r="C1942" s="22"/>
      <c r="D1942" s="22"/>
      <c r="F1942" s="17"/>
    </row>
    <row r="1943" spans="2:6" s="12" customFormat="1" x14ac:dyDescent="0.2">
      <c r="B1943" s="23"/>
      <c r="C1943" s="22"/>
      <c r="D1943" s="22"/>
      <c r="F1943" s="17"/>
    </row>
    <row r="1944" spans="2:6" s="12" customFormat="1" x14ac:dyDescent="0.2">
      <c r="B1944" s="23"/>
      <c r="C1944" s="22"/>
      <c r="D1944" s="22"/>
      <c r="F1944" s="17"/>
    </row>
    <row r="1945" spans="2:6" s="12" customFormat="1" x14ac:dyDescent="0.2">
      <c r="B1945" s="23"/>
      <c r="C1945" s="22"/>
      <c r="D1945" s="22"/>
      <c r="F1945" s="17"/>
    </row>
    <row r="1946" spans="2:6" s="12" customFormat="1" x14ac:dyDescent="0.2">
      <c r="B1946" s="23"/>
      <c r="C1946" s="22"/>
      <c r="D1946" s="22"/>
      <c r="F1946" s="17"/>
    </row>
    <row r="1947" spans="2:6" s="12" customFormat="1" x14ac:dyDescent="0.2">
      <c r="B1947" s="23"/>
      <c r="C1947" s="22"/>
      <c r="D1947" s="22"/>
      <c r="F1947" s="17"/>
    </row>
    <row r="1948" spans="2:6" s="12" customFormat="1" x14ac:dyDescent="0.2">
      <c r="B1948" s="23"/>
      <c r="C1948" s="22"/>
      <c r="D1948" s="22"/>
      <c r="F1948" s="17"/>
    </row>
    <row r="1949" spans="2:6" s="12" customFormat="1" x14ac:dyDescent="0.2">
      <c r="B1949" s="23"/>
      <c r="C1949" s="22"/>
      <c r="D1949" s="22"/>
      <c r="F1949" s="17"/>
    </row>
    <row r="1950" spans="2:6" s="12" customFormat="1" x14ac:dyDescent="0.2">
      <c r="B1950" s="23"/>
      <c r="C1950" s="22"/>
      <c r="D1950" s="22"/>
      <c r="F1950" s="17"/>
    </row>
    <row r="1951" spans="2:6" s="12" customFormat="1" x14ac:dyDescent="0.2">
      <c r="B1951" s="23"/>
      <c r="C1951" s="22"/>
      <c r="D1951" s="22"/>
      <c r="F1951" s="17"/>
    </row>
    <row r="1952" spans="2:6" s="12" customFormat="1" x14ac:dyDescent="0.2">
      <c r="B1952" s="23"/>
      <c r="C1952" s="22"/>
      <c r="D1952" s="22"/>
      <c r="F1952" s="17"/>
    </row>
    <row r="1953" spans="2:6" s="12" customFormat="1" x14ac:dyDescent="0.2">
      <c r="B1953" s="23"/>
      <c r="C1953" s="22"/>
      <c r="D1953" s="22"/>
      <c r="F1953" s="17"/>
    </row>
    <row r="1954" spans="2:6" s="12" customFormat="1" x14ac:dyDescent="0.2">
      <c r="B1954" s="23"/>
      <c r="C1954" s="22"/>
      <c r="D1954" s="22"/>
      <c r="F1954" s="17"/>
    </row>
    <row r="1955" spans="2:6" s="12" customFormat="1" x14ac:dyDescent="0.2">
      <c r="B1955" s="23"/>
      <c r="C1955" s="22"/>
      <c r="D1955" s="22"/>
      <c r="F1955" s="17"/>
    </row>
    <row r="1956" spans="2:6" s="12" customFormat="1" x14ac:dyDescent="0.2">
      <c r="B1956" s="23"/>
      <c r="C1956" s="22"/>
      <c r="D1956" s="22"/>
      <c r="F1956" s="17"/>
    </row>
    <row r="1957" spans="2:6" s="12" customFormat="1" x14ac:dyDescent="0.2">
      <c r="B1957" s="23"/>
      <c r="C1957" s="22"/>
      <c r="D1957" s="22"/>
      <c r="F1957" s="17"/>
    </row>
    <row r="1958" spans="2:6" s="12" customFormat="1" x14ac:dyDescent="0.2">
      <c r="B1958" s="23"/>
      <c r="C1958" s="22"/>
      <c r="D1958" s="22"/>
      <c r="F1958" s="17"/>
    </row>
    <row r="1959" spans="2:6" s="12" customFormat="1" x14ac:dyDescent="0.2">
      <c r="B1959" s="23"/>
      <c r="C1959" s="22"/>
      <c r="D1959" s="22"/>
      <c r="F1959" s="17"/>
    </row>
    <row r="1960" spans="2:6" s="12" customFormat="1" x14ac:dyDescent="0.2">
      <c r="B1960" s="23"/>
      <c r="C1960" s="22"/>
      <c r="D1960" s="22"/>
      <c r="F1960" s="17"/>
    </row>
    <row r="1961" spans="2:6" s="12" customFormat="1" x14ac:dyDescent="0.2">
      <c r="B1961" s="23"/>
      <c r="C1961" s="22"/>
      <c r="D1961" s="22"/>
      <c r="F1961" s="17"/>
    </row>
    <row r="1962" spans="2:6" s="12" customFormat="1" x14ac:dyDescent="0.2">
      <c r="B1962" s="23"/>
      <c r="C1962" s="22"/>
      <c r="D1962" s="22"/>
      <c r="F1962" s="17"/>
    </row>
    <row r="1963" spans="2:6" s="12" customFormat="1" x14ac:dyDescent="0.2">
      <c r="B1963" s="23"/>
      <c r="C1963" s="22"/>
      <c r="D1963" s="22"/>
      <c r="F1963" s="17"/>
    </row>
    <row r="1964" spans="2:6" s="12" customFormat="1" x14ac:dyDescent="0.2">
      <c r="B1964" s="23"/>
      <c r="C1964" s="22"/>
      <c r="D1964" s="22"/>
      <c r="F1964" s="17"/>
    </row>
    <row r="1965" spans="2:6" s="12" customFormat="1" x14ac:dyDescent="0.2">
      <c r="B1965" s="23"/>
      <c r="C1965" s="22"/>
      <c r="D1965" s="22"/>
      <c r="F1965" s="17"/>
    </row>
    <row r="1966" spans="2:6" s="12" customFormat="1" x14ac:dyDescent="0.2">
      <c r="B1966" s="23"/>
      <c r="C1966" s="22"/>
      <c r="D1966" s="22"/>
      <c r="F1966" s="17"/>
    </row>
    <row r="1967" spans="2:6" s="12" customFormat="1" x14ac:dyDescent="0.2">
      <c r="B1967" s="23"/>
      <c r="C1967" s="22"/>
      <c r="D1967" s="22"/>
      <c r="F1967" s="17"/>
    </row>
    <row r="1968" spans="2:6" s="12" customFormat="1" x14ac:dyDescent="0.2">
      <c r="B1968" s="23"/>
      <c r="C1968" s="22"/>
      <c r="D1968" s="22"/>
      <c r="F1968" s="17"/>
    </row>
    <row r="1969" spans="2:6" s="12" customFormat="1" x14ac:dyDescent="0.2">
      <c r="B1969" s="23"/>
      <c r="C1969" s="22"/>
      <c r="D1969" s="22"/>
      <c r="F1969" s="17"/>
    </row>
    <row r="1970" spans="2:6" s="12" customFormat="1" x14ac:dyDescent="0.2">
      <c r="B1970" s="23"/>
      <c r="C1970" s="22"/>
      <c r="D1970" s="22"/>
      <c r="F1970" s="17"/>
    </row>
    <row r="1971" spans="2:6" s="12" customFormat="1" x14ac:dyDescent="0.2">
      <c r="B1971" s="23"/>
      <c r="C1971" s="22"/>
      <c r="D1971" s="22"/>
      <c r="F1971" s="17"/>
    </row>
    <row r="1972" spans="2:6" s="12" customFormat="1" x14ac:dyDescent="0.2">
      <c r="B1972" s="23"/>
      <c r="C1972" s="22"/>
      <c r="D1972" s="22"/>
      <c r="F1972" s="17"/>
    </row>
    <row r="1973" spans="2:6" s="12" customFormat="1" x14ac:dyDescent="0.2">
      <c r="B1973" s="23"/>
      <c r="C1973" s="22"/>
      <c r="D1973" s="22"/>
      <c r="F1973" s="17"/>
    </row>
    <row r="1974" spans="2:6" s="12" customFormat="1" x14ac:dyDescent="0.2">
      <c r="B1974" s="23"/>
      <c r="C1974" s="22"/>
      <c r="D1974" s="22"/>
      <c r="F1974" s="17"/>
    </row>
    <row r="1975" spans="2:6" s="12" customFormat="1" x14ac:dyDescent="0.2">
      <c r="B1975" s="23"/>
      <c r="C1975" s="22"/>
      <c r="D1975" s="22"/>
      <c r="F1975" s="17"/>
    </row>
    <row r="1976" spans="2:6" s="12" customFormat="1" x14ac:dyDescent="0.2">
      <c r="B1976" s="23"/>
      <c r="C1976" s="22"/>
      <c r="D1976" s="22"/>
      <c r="F1976" s="17"/>
    </row>
    <row r="1977" spans="2:6" s="12" customFormat="1" x14ac:dyDescent="0.2">
      <c r="B1977" s="23"/>
      <c r="C1977" s="22"/>
      <c r="D1977" s="22"/>
      <c r="F1977" s="17"/>
    </row>
    <row r="1978" spans="2:6" s="12" customFormat="1" x14ac:dyDescent="0.2">
      <c r="B1978" s="23"/>
      <c r="C1978" s="22"/>
      <c r="D1978" s="22"/>
      <c r="F1978" s="17"/>
    </row>
    <row r="1979" spans="2:6" s="12" customFormat="1" x14ac:dyDescent="0.2">
      <c r="B1979" s="23"/>
      <c r="C1979" s="22"/>
      <c r="D1979" s="22"/>
      <c r="F1979" s="17"/>
    </row>
    <row r="1980" spans="2:6" s="12" customFormat="1" x14ac:dyDescent="0.2">
      <c r="B1980" s="23"/>
      <c r="C1980" s="22"/>
      <c r="D1980" s="22"/>
      <c r="F1980" s="17"/>
    </row>
    <row r="1981" spans="2:6" s="12" customFormat="1" x14ac:dyDescent="0.2">
      <c r="B1981" s="23"/>
      <c r="C1981" s="22"/>
      <c r="D1981" s="22"/>
      <c r="F1981" s="17"/>
    </row>
    <row r="1982" spans="2:6" s="12" customFormat="1" x14ac:dyDescent="0.2">
      <c r="B1982" s="23"/>
      <c r="C1982" s="22"/>
      <c r="D1982" s="22"/>
      <c r="F1982" s="17"/>
    </row>
    <row r="1983" spans="2:6" s="12" customFormat="1" x14ac:dyDescent="0.2">
      <c r="B1983" s="23"/>
      <c r="C1983" s="22"/>
      <c r="D1983" s="22"/>
      <c r="F1983" s="17"/>
    </row>
    <row r="1984" spans="2:6" s="12" customFormat="1" x14ac:dyDescent="0.2">
      <c r="B1984" s="23"/>
      <c r="C1984" s="22"/>
      <c r="D1984" s="22"/>
      <c r="F1984" s="17"/>
    </row>
    <row r="1985" spans="2:6" s="12" customFormat="1" x14ac:dyDescent="0.2">
      <c r="B1985" s="23"/>
      <c r="C1985" s="22"/>
      <c r="D1985" s="22"/>
      <c r="F1985" s="17"/>
    </row>
    <row r="1986" spans="2:6" s="12" customFormat="1" x14ac:dyDescent="0.2">
      <c r="B1986" s="23"/>
      <c r="C1986" s="22"/>
      <c r="D1986" s="22"/>
      <c r="F1986" s="17"/>
    </row>
    <row r="1987" spans="2:6" s="12" customFormat="1" x14ac:dyDescent="0.2">
      <c r="B1987" s="23"/>
      <c r="C1987" s="22"/>
      <c r="D1987" s="22"/>
      <c r="F1987" s="17"/>
    </row>
    <row r="1988" spans="2:6" s="12" customFormat="1" x14ac:dyDescent="0.2">
      <c r="B1988" s="23"/>
      <c r="C1988" s="22"/>
      <c r="D1988" s="22"/>
      <c r="F1988" s="17"/>
    </row>
    <row r="1989" spans="2:6" s="12" customFormat="1" x14ac:dyDescent="0.2">
      <c r="B1989" s="23"/>
      <c r="C1989" s="22"/>
      <c r="D1989" s="22"/>
      <c r="F1989" s="17"/>
    </row>
    <row r="1990" spans="2:6" s="12" customFormat="1" x14ac:dyDescent="0.2">
      <c r="B1990" s="23"/>
      <c r="C1990" s="22"/>
      <c r="D1990" s="22"/>
      <c r="F1990" s="17"/>
    </row>
    <row r="1991" spans="2:6" s="12" customFormat="1" x14ac:dyDescent="0.2">
      <c r="B1991" s="23"/>
      <c r="C1991" s="22"/>
      <c r="D1991" s="22"/>
      <c r="F1991" s="17"/>
    </row>
    <row r="1992" spans="2:6" s="12" customFormat="1" x14ac:dyDescent="0.2">
      <c r="B1992" s="23"/>
      <c r="C1992" s="22"/>
      <c r="D1992" s="22"/>
      <c r="F1992" s="17"/>
    </row>
    <row r="1993" spans="2:6" s="12" customFormat="1" x14ac:dyDescent="0.2">
      <c r="B1993" s="23"/>
      <c r="C1993" s="22"/>
      <c r="D1993" s="22"/>
      <c r="F1993" s="17"/>
    </row>
    <row r="1994" spans="2:6" s="12" customFormat="1" x14ac:dyDescent="0.2">
      <c r="B1994" s="23"/>
      <c r="C1994" s="22"/>
      <c r="D1994" s="22"/>
      <c r="F1994" s="17"/>
    </row>
    <row r="1995" spans="2:6" s="12" customFormat="1" x14ac:dyDescent="0.2">
      <c r="B1995" s="23"/>
      <c r="C1995" s="22"/>
      <c r="D1995" s="22"/>
      <c r="F1995" s="17"/>
    </row>
    <row r="1996" spans="2:6" s="12" customFormat="1" x14ac:dyDescent="0.2">
      <c r="B1996" s="23"/>
      <c r="C1996" s="22"/>
      <c r="D1996" s="22"/>
      <c r="F1996" s="17"/>
    </row>
    <row r="1997" spans="2:6" s="12" customFormat="1" x14ac:dyDescent="0.2">
      <c r="B1997" s="23"/>
      <c r="C1997" s="22"/>
      <c r="D1997" s="22"/>
      <c r="F1997" s="17"/>
    </row>
    <row r="1998" spans="2:6" s="12" customFormat="1" x14ac:dyDescent="0.2">
      <c r="B1998" s="23"/>
      <c r="C1998" s="22"/>
      <c r="D1998" s="22"/>
      <c r="F1998" s="17"/>
    </row>
    <row r="1999" spans="2:6" s="12" customFormat="1" x14ac:dyDescent="0.2">
      <c r="B1999" s="23"/>
      <c r="C1999" s="22"/>
      <c r="D1999" s="22"/>
      <c r="F1999" s="17"/>
    </row>
    <row r="2000" spans="2:6" s="12" customFormat="1" x14ac:dyDescent="0.2">
      <c r="B2000" s="23"/>
      <c r="C2000" s="22"/>
      <c r="D2000" s="22"/>
      <c r="F2000" s="17"/>
    </row>
    <row r="2001" spans="2:6" s="12" customFormat="1" x14ac:dyDescent="0.2">
      <c r="B2001" s="23"/>
      <c r="C2001" s="22"/>
      <c r="D2001" s="22"/>
      <c r="F2001" s="17"/>
    </row>
    <row r="2002" spans="2:6" s="12" customFormat="1" x14ac:dyDescent="0.2">
      <c r="B2002" s="23"/>
      <c r="C2002" s="22"/>
      <c r="D2002" s="22"/>
      <c r="F2002" s="17"/>
    </row>
    <row r="2003" spans="2:6" s="12" customFormat="1" x14ac:dyDescent="0.2">
      <c r="B2003" s="23"/>
      <c r="C2003" s="22"/>
      <c r="D2003" s="22"/>
      <c r="F2003" s="17"/>
    </row>
    <row r="2004" spans="2:6" s="12" customFormat="1" x14ac:dyDescent="0.2">
      <c r="B2004" s="23"/>
      <c r="C2004" s="22"/>
      <c r="D2004" s="22"/>
      <c r="F2004" s="17"/>
    </row>
    <row r="2005" spans="2:6" s="12" customFormat="1" x14ac:dyDescent="0.2">
      <c r="B2005" s="23"/>
      <c r="C2005" s="22"/>
      <c r="D2005" s="22"/>
      <c r="F2005" s="17"/>
    </row>
    <row r="2006" spans="2:6" s="12" customFormat="1" x14ac:dyDescent="0.2">
      <c r="B2006" s="23"/>
      <c r="C2006" s="22"/>
      <c r="D2006" s="22"/>
      <c r="F2006" s="17"/>
    </row>
    <row r="2007" spans="2:6" s="12" customFormat="1" x14ac:dyDescent="0.2">
      <c r="B2007" s="23"/>
      <c r="C2007" s="22"/>
      <c r="D2007" s="22"/>
      <c r="F2007" s="17"/>
    </row>
    <row r="2008" spans="2:6" s="12" customFormat="1" x14ac:dyDescent="0.2">
      <c r="B2008" s="23"/>
      <c r="C2008" s="22"/>
      <c r="D2008" s="22"/>
      <c r="F2008" s="17"/>
    </row>
    <row r="2009" spans="2:6" s="12" customFormat="1" x14ac:dyDescent="0.2">
      <c r="B2009" s="23"/>
      <c r="C2009" s="22"/>
      <c r="D2009" s="22"/>
      <c r="F2009" s="17"/>
    </row>
    <row r="2010" spans="2:6" s="12" customFormat="1" x14ac:dyDescent="0.2">
      <c r="B2010" s="23"/>
      <c r="C2010" s="22"/>
      <c r="D2010" s="22"/>
      <c r="F2010" s="17"/>
    </row>
    <row r="2011" spans="2:6" s="12" customFormat="1" x14ac:dyDescent="0.2">
      <c r="B2011" s="23"/>
      <c r="C2011" s="22"/>
      <c r="D2011" s="22"/>
      <c r="F2011" s="17"/>
    </row>
    <row r="2012" spans="2:6" s="12" customFormat="1" x14ac:dyDescent="0.2">
      <c r="B2012" s="23"/>
      <c r="C2012" s="22"/>
      <c r="D2012" s="22"/>
      <c r="F2012" s="17"/>
    </row>
    <row r="2013" spans="2:6" s="12" customFormat="1" x14ac:dyDescent="0.2">
      <c r="B2013" s="23"/>
      <c r="C2013" s="22"/>
      <c r="D2013" s="22"/>
      <c r="F2013" s="17"/>
    </row>
    <row r="2014" spans="2:6" s="12" customFormat="1" x14ac:dyDescent="0.2">
      <c r="B2014" s="23"/>
      <c r="C2014" s="22"/>
      <c r="D2014" s="22"/>
      <c r="F2014" s="17"/>
    </row>
    <row r="2015" spans="2:6" s="12" customFormat="1" x14ac:dyDescent="0.2">
      <c r="B2015" s="23"/>
      <c r="C2015" s="22"/>
      <c r="D2015" s="22"/>
      <c r="F2015" s="17"/>
    </row>
    <row r="2016" spans="2:6" s="12" customFormat="1" x14ac:dyDescent="0.2">
      <c r="B2016" s="23"/>
      <c r="C2016" s="22"/>
      <c r="D2016" s="22"/>
      <c r="F2016" s="17"/>
    </row>
    <row r="2017" spans="2:6" s="12" customFormat="1" x14ac:dyDescent="0.2">
      <c r="B2017" s="23"/>
      <c r="C2017" s="22"/>
      <c r="D2017" s="22"/>
      <c r="F2017" s="17"/>
    </row>
    <row r="2018" spans="2:6" s="12" customFormat="1" x14ac:dyDescent="0.2">
      <c r="B2018" s="23"/>
      <c r="C2018" s="22"/>
      <c r="D2018" s="22"/>
      <c r="F2018" s="17"/>
    </row>
    <row r="2019" spans="2:6" s="12" customFormat="1" x14ac:dyDescent="0.2">
      <c r="B2019" s="23"/>
      <c r="C2019" s="22"/>
      <c r="D2019" s="22"/>
      <c r="F2019" s="17"/>
    </row>
    <row r="2020" spans="2:6" s="12" customFormat="1" x14ac:dyDescent="0.2">
      <c r="B2020" s="23"/>
      <c r="C2020" s="22"/>
      <c r="D2020" s="22"/>
      <c r="F2020" s="17"/>
    </row>
    <row r="2021" spans="2:6" s="12" customFormat="1" x14ac:dyDescent="0.2">
      <c r="B2021" s="23"/>
      <c r="C2021" s="22"/>
      <c r="D2021" s="22"/>
      <c r="F2021" s="17"/>
    </row>
    <row r="2022" spans="2:6" s="12" customFormat="1" x14ac:dyDescent="0.2">
      <c r="B2022" s="23"/>
      <c r="C2022" s="22"/>
      <c r="D2022" s="22"/>
      <c r="F2022" s="17"/>
    </row>
    <row r="2023" spans="2:6" s="12" customFormat="1" x14ac:dyDescent="0.2">
      <c r="B2023" s="23"/>
      <c r="C2023" s="22"/>
      <c r="D2023" s="22"/>
      <c r="F2023" s="17"/>
    </row>
    <row r="2024" spans="2:6" s="12" customFormat="1" x14ac:dyDescent="0.2">
      <c r="B2024" s="23"/>
      <c r="C2024" s="22"/>
      <c r="D2024" s="22"/>
      <c r="F2024" s="17"/>
    </row>
    <row r="2025" spans="2:6" s="12" customFormat="1" x14ac:dyDescent="0.2">
      <c r="B2025" s="23"/>
      <c r="C2025" s="22"/>
      <c r="D2025" s="22"/>
      <c r="F2025" s="17"/>
    </row>
    <row r="2026" spans="2:6" s="12" customFormat="1" x14ac:dyDescent="0.2">
      <c r="B2026" s="23"/>
      <c r="C2026" s="22"/>
      <c r="D2026" s="22"/>
      <c r="F2026" s="17"/>
    </row>
    <row r="2027" spans="2:6" s="12" customFormat="1" x14ac:dyDescent="0.2">
      <c r="B2027" s="23"/>
      <c r="C2027" s="22"/>
      <c r="D2027" s="22"/>
      <c r="F2027" s="17"/>
    </row>
    <row r="2028" spans="2:6" s="12" customFormat="1" x14ac:dyDescent="0.2">
      <c r="B2028" s="23"/>
      <c r="C2028" s="22"/>
      <c r="D2028" s="22"/>
      <c r="F2028" s="17"/>
    </row>
    <row r="2029" spans="2:6" s="12" customFormat="1" x14ac:dyDescent="0.2">
      <c r="B2029" s="23"/>
      <c r="C2029" s="22"/>
      <c r="D2029" s="22"/>
      <c r="F2029" s="17"/>
    </row>
    <row r="2030" spans="2:6" s="12" customFormat="1" x14ac:dyDescent="0.2">
      <c r="B2030" s="23"/>
      <c r="C2030" s="22"/>
      <c r="D2030" s="22"/>
      <c r="F2030" s="17"/>
    </row>
    <row r="2031" spans="2:6" s="12" customFormat="1" x14ac:dyDescent="0.2">
      <c r="B2031" s="23"/>
      <c r="C2031" s="22"/>
      <c r="D2031" s="22"/>
      <c r="F2031" s="17"/>
    </row>
    <row r="2032" spans="2:6" s="12" customFormat="1" x14ac:dyDescent="0.2">
      <c r="B2032" s="23"/>
      <c r="C2032" s="22"/>
      <c r="D2032" s="22"/>
      <c r="F2032" s="17"/>
    </row>
    <row r="2033" spans="2:6" s="12" customFormat="1" x14ac:dyDescent="0.2">
      <c r="B2033" s="23"/>
      <c r="C2033" s="22"/>
      <c r="D2033" s="22"/>
      <c r="F2033" s="17"/>
    </row>
    <row r="2034" spans="2:6" s="12" customFormat="1" x14ac:dyDescent="0.2">
      <c r="B2034" s="23"/>
      <c r="C2034" s="22"/>
      <c r="D2034" s="22"/>
      <c r="F2034" s="17"/>
    </row>
    <row r="2035" spans="2:6" s="12" customFormat="1" x14ac:dyDescent="0.2">
      <c r="B2035" s="23"/>
      <c r="C2035" s="22"/>
      <c r="D2035" s="22"/>
      <c r="F2035" s="17"/>
    </row>
    <row r="2036" spans="2:6" s="12" customFormat="1" x14ac:dyDescent="0.2">
      <c r="B2036" s="23"/>
      <c r="C2036" s="22"/>
      <c r="D2036" s="22"/>
      <c r="F2036" s="17"/>
    </row>
    <row r="2037" spans="2:6" s="12" customFormat="1" x14ac:dyDescent="0.2">
      <c r="B2037" s="23"/>
      <c r="C2037" s="22"/>
      <c r="D2037" s="22"/>
      <c r="F2037" s="17"/>
    </row>
    <row r="2038" spans="2:6" s="12" customFormat="1" x14ac:dyDescent="0.2">
      <c r="B2038" s="23"/>
      <c r="C2038" s="22"/>
      <c r="D2038" s="22"/>
      <c r="F2038" s="17"/>
    </row>
    <row r="2039" spans="2:6" s="12" customFormat="1" x14ac:dyDescent="0.2">
      <c r="B2039" s="23"/>
      <c r="C2039" s="22"/>
      <c r="D2039" s="22"/>
      <c r="F2039" s="17"/>
    </row>
    <row r="2040" spans="2:6" s="12" customFormat="1" x14ac:dyDescent="0.2">
      <c r="B2040" s="23"/>
      <c r="C2040" s="22"/>
      <c r="D2040" s="22"/>
      <c r="F2040" s="17"/>
    </row>
    <row r="2041" spans="2:6" s="12" customFormat="1" x14ac:dyDescent="0.2">
      <c r="B2041" s="23"/>
      <c r="C2041" s="22"/>
      <c r="D2041" s="22"/>
      <c r="F2041" s="17"/>
    </row>
    <row r="2042" spans="2:6" s="12" customFormat="1" x14ac:dyDescent="0.2">
      <c r="B2042" s="23"/>
      <c r="C2042" s="22"/>
      <c r="D2042" s="22"/>
      <c r="F2042" s="17"/>
    </row>
    <row r="2043" spans="2:6" s="12" customFormat="1" x14ac:dyDescent="0.2">
      <c r="B2043" s="23"/>
      <c r="C2043" s="22"/>
      <c r="D2043" s="22"/>
      <c r="F2043" s="17"/>
    </row>
    <row r="2044" spans="2:6" s="12" customFormat="1" x14ac:dyDescent="0.2">
      <c r="B2044" s="23"/>
      <c r="C2044" s="22"/>
      <c r="D2044" s="22"/>
      <c r="F2044" s="17"/>
    </row>
    <row r="2045" spans="2:6" s="12" customFormat="1" x14ac:dyDescent="0.2">
      <c r="B2045" s="23"/>
      <c r="C2045" s="22"/>
      <c r="D2045" s="22"/>
      <c r="F2045" s="17"/>
    </row>
    <row r="2046" spans="2:6" s="12" customFormat="1" x14ac:dyDescent="0.2">
      <c r="B2046" s="23"/>
      <c r="C2046" s="22"/>
      <c r="D2046" s="22"/>
      <c r="F2046" s="17"/>
    </row>
    <row r="2047" spans="2:6" s="12" customFormat="1" x14ac:dyDescent="0.2">
      <c r="B2047" s="23"/>
      <c r="C2047" s="22"/>
      <c r="D2047" s="22"/>
      <c r="F2047" s="17"/>
    </row>
    <row r="2048" spans="2:6" s="12" customFormat="1" x14ac:dyDescent="0.2">
      <c r="B2048" s="23"/>
      <c r="C2048" s="22"/>
      <c r="D2048" s="22"/>
      <c r="F2048" s="17"/>
    </row>
    <row r="2049" spans="2:6" s="12" customFormat="1" x14ac:dyDescent="0.2">
      <c r="B2049" s="23"/>
      <c r="C2049" s="22"/>
      <c r="D2049" s="22"/>
      <c r="F2049" s="17"/>
    </row>
    <row r="2050" spans="2:6" s="12" customFormat="1" x14ac:dyDescent="0.2">
      <c r="B2050" s="23"/>
      <c r="C2050" s="22"/>
      <c r="D2050" s="22"/>
      <c r="F2050" s="17"/>
    </row>
    <row r="2051" spans="2:6" s="12" customFormat="1" x14ac:dyDescent="0.2">
      <c r="B2051" s="23"/>
      <c r="C2051" s="22"/>
      <c r="D2051" s="22"/>
      <c r="F2051" s="17"/>
    </row>
    <row r="2052" spans="2:6" s="12" customFormat="1" x14ac:dyDescent="0.2">
      <c r="B2052" s="23"/>
      <c r="C2052" s="22"/>
      <c r="D2052" s="22"/>
      <c r="F2052" s="17"/>
    </row>
    <row r="2053" spans="2:6" s="12" customFormat="1" x14ac:dyDescent="0.2">
      <c r="B2053" s="23"/>
      <c r="C2053" s="22"/>
      <c r="D2053" s="22"/>
      <c r="F2053" s="17"/>
    </row>
    <row r="2054" spans="2:6" s="12" customFormat="1" x14ac:dyDescent="0.2">
      <c r="B2054" s="23"/>
      <c r="C2054" s="22"/>
      <c r="D2054" s="22"/>
      <c r="F2054" s="17"/>
    </row>
    <row r="2055" spans="2:6" s="12" customFormat="1" x14ac:dyDescent="0.2">
      <c r="B2055" s="23"/>
      <c r="C2055" s="22"/>
      <c r="D2055" s="22"/>
      <c r="F2055" s="17"/>
    </row>
    <row r="2056" spans="2:6" s="12" customFormat="1" x14ac:dyDescent="0.2">
      <c r="B2056" s="23"/>
      <c r="C2056" s="22"/>
      <c r="D2056" s="22"/>
      <c r="F2056" s="17"/>
    </row>
    <row r="2057" spans="2:6" s="12" customFormat="1" x14ac:dyDescent="0.2">
      <c r="B2057" s="23"/>
      <c r="C2057" s="22"/>
      <c r="D2057" s="22"/>
      <c r="F2057" s="17"/>
    </row>
    <row r="2058" spans="2:6" s="12" customFormat="1" x14ac:dyDescent="0.2">
      <c r="B2058" s="23"/>
      <c r="C2058" s="22"/>
      <c r="D2058" s="22"/>
      <c r="F2058" s="17"/>
    </row>
    <row r="2059" spans="2:6" s="12" customFormat="1" x14ac:dyDescent="0.2">
      <c r="B2059" s="23"/>
      <c r="C2059" s="22"/>
      <c r="D2059" s="22"/>
      <c r="F2059" s="17"/>
    </row>
    <row r="2060" spans="2:6" s="12" customFormat="1" x14ac:dyDescent="0.2">
      <c r="B2060" s="23"/>
      <c r="C2060" s="22"/>
      <c r="D2060" s="22"/>
      <c r="F2060" s="17"/>
    </row>
    <row r="2061" spans="2:6" s="12" customFormat="1" x14ac:dyDescent="0.2">
      <c r="B2061" s="23"/>
      <c r="C2061" s="22"/>
      <c r="D2061" s="22"/>
      <c r="F2061" s="17"/>
    </row>
    <row r="2062" spans="2:6" s="12" customFormat="1" x14ac:dyDescent="0.2">
      <c r="B2062" s="23"/>
      <c r="C2062" s="22"/>
      <c r="D2062" s="22"/>
      <c r="F2062" s="17"/>
    </row>
    <row r="2063" spans="2:6" s="12" customFormat="1" x14ac:dyDescent="0.2">
      <c r="B2063" s="23"/>
      <c r="C2063" s="22"/>
      <c r="D2063" s="22"/>
      <c r="F2063" s="17"/>
    </row>
    <row r="2064" spans="2:6" s="12" customFormat="1" x14ac:dyDescent="0.2">
      <c r="B2064" s="23"/>
      <c r="C2064" s="22"/>
      <c r="D2064" s="22"/>
      <c r="F2064" s="17"/>
    </row>
    <row r="2065" spans="2:6" s="12" customFormat="1" x14ac:dyDescent="0.2">
      <c r="B2065" s="23"/>
      <c r="C2065" s="22"/>
      <c r="D2065" s="22"/>
      <c r="F2065" s="17"/>
    </row>
    <row r="2066" spans="2:6" s="12" customFormat="1" x14ac:dyDescent="0.2">
      <c r="B2066" s="23"/>
      <c r="C2066" s="22"/>
      <c r="D2066" s="22"/>
      <c r="F2066" s="17"/>
    </row>
    <row r="2067" spans="2:6" s="12" customFormat="1" x14ac:dyDescent="0.2">
      <c r="B2067" s="23"/>
      <c r="C2067" s="22"/>
      <c r="D2067" s="22"/>
      <c r="F2067" s="17"/>
    </row>
    <row r="2068" spans="2:6" s="12" customFormat="1" x14ac:dyDescent="0.2">
      <c r="B2068" s="23"/>
      <c r="C2068" s="22"/>
      <c r="D2068" s="22"/>
      <c r="F2068" s="17"/>
    </row>
    <row r="2069" spans="2:6" s="12" customFormat="1" x14ac:dyDescent="0.2">
      <c r="B2069" s="23"/>
      <c r="C2069" s="22"/>
      <c r="D2069" s="22"/>
      <c r="F2069" s="17"/>
    </row>
    <row r="2070" spans="2:6" s="12" customFormat="1" x14ac:dyDescent="0.2">
      <c r="B2070" s="23"/>
      <c r="C2070" s="22"/>
      <c r="D2070" s="22"/>
      <c r="F2070" s="17"/>
    </row>
    <row r="2071" spans="2:6" s="12" customFormat="1" x14ac:dyDescent="0.2">
      <c r="B2071" s="23"/>
      <c r="C2071" s="22"/>
      <c r="D2071" s="22"/>
      <c r="F2071" s="17"/>
    </row>
    <row r="2072" spans="2:6" s="12" customFormat="1" x14ac:dyDescent="0.2">
      <c r="B2072" s="23"/>
      <c r="C2072" s="22"/>
      <c r="D2072" s="22"/>
      <c r="F2072" s="17"/>
    </row>
    <row r="2073" spans="2:6" s="12" customFormat="1" x14ac:dyDescent="0.2">
      <c r="B2073" s="23"/>
      <c r="C2073" s="22"/>
      <c r="D2073" s="22"/>
      <c r="F2073" s="17"/>
    </row>
    <row r="2074" spans="2:6" s="12" customFormat="1" x14ac:dyDescent="0.2">
      <c r="B2074" s="23"/>
      <c r="C2074" s="22"/>
      <c r="D2074" s="22"/>
      <c r="F2074" s="17"/>
    </row>
    <row r="2075" spans="2:6" s="12" customFormat="1" x14ac:dyDescent="0.2">
      <c r="B2075" s="23"/>
      <c r="C2075" s="22"/>
      <c r="D2075" s="22"/>
      <c r="F2075" s="17"/>
    </row>
    <row r="2076" spans="2:6" s="12" customFormat="1" x14ac:dyDescent="0.2">
      <c r="B2076" s="23"/>
      <c r="C2076" s="22"/>
      <c r="D2076" s="22"/>
      <c r="F2076" s="17"/>
    </row>
    <row r="2077" spans="2:6" s="12" customFormat="1" x14ac:dyDescent="0.2">
      <c r="B2077" s="23"/>
      <c r="C2077" s="22"/>
      <c r="D2077" s="22"/>
      <c r="F2077" s="17"/>
    </row>
    <row r="2078" spans="2:6" s="12" customFormat="1" x14ac:dyDescent="0.2">
      <c r="B2078" s="23"/>
      <c r="C2078" s="22"/>
      <c r="D2078" s="22"/>
      <c r="F2078" s="17"/>
    </row>
    <row r="2079" spans="2:6" s="12" customFormat="1" x14ac:dyDescent="0.2">
      <c r="B2079" s="23"/>
      <c r="C2079" s="22"/>
      <c r="D2079" s="22"/>
      <c r="F2079" s="17"/>
    </row>
    <row r="2080" spans="2:6" s="12" customFormat="1" x14ac:dyDescent="0.2">
      <c r="B2080" s="23"/>
      <c r="C2080" s="22"/>
      <c r="D2080" s="22"/>
      <c r="F2080" s="17"/>
    </row>
    <row r="2081" spans="2:6" s="12" customFormat="1" x14ac:dyDescent="0.2">
      <c r="B2081" s="23"/>
      <c r="C2081" s="22"/>
      <c r="D2081" s="22"/>
      <c r="F2081" s="17"/>
    </row>
    <row r="2082" spans="2:6" s="12" customFormat="1" x14ac:dyDescent="0.2">
      <c r="B2082" s="23"/>
      <c r="C2082" s="22"/>
      <c r="D2082" s="22"/>
      <c r="F2082" s="17"/>
    </row>
    <row r="2083" spans="2:6" s="12" customFormat="1" x14ac:dyDescent="0.2">
      <c r="B2083" s="23"/>
      <c r="C2083" s="22"/>
      <c r="D2083" s="22"/>
      <c r="F2083" s="17"/>
    </row>
    <row r="2084" spans="2:6" s="12" customFormat="1" x14ac:dyDescent="0.2">
      <c r="B2084" s="23"/>
      <c r="C2084" s="22"/>
      <c r="D2084" s="22"/>
      <c r="F2084" s="17"/>
    </row>
    <row r="2085" spans="2:6" s="12" customFormat="1" x14ac:dyDescent="0.2">
      <c r="B2085" s="23"/>
      <c r="C2085" s="22"/>
      <c r="D2085" s="22"/>
      <c r="F2085" s="17"/>
    </row>
    <row r="2086" spans="2:6" s="12" customFormat="1" x14ac:dyDescent="0.2">
      <c r="B2086" s="23"/>
      <c r="C2086" s="22"/>
      <c r="D2086" s="22"/>
      <c r="F2086" s="17"/>
    </row>
    <row r="2087" spans="2:6" s="12" customFormat="1" x14ac:dyDescent="0.2">
      <c r="B2087" s="23"/>
      <c r="C2087" s="22"/>
      <c r="D2087" s="22"/>
      <c r="F2087" s="17"/>
    </row>
    <row r="2088" spans="2:6" s="12" customFormat="1" x14ac:dyDescent="0.2">
      <c r="B2088" s="23"/>
      <c r="C2088" s="22"/>
      <c r="D2088" s="22"/>
      <c r="F2088" s="17"/>
    </row>
    <row r="2089" spans="2:6" s="12" customFormat="1" x14ac:dyDescent="0.2">
      <c r="B2089" s="23"/>
      <c r="C2089" s="22"/>
      <c r="D2089" s="22"/>
      <c r="F2089" s="17"/>
    </row>
    <row r="2090" spans="2:6" s="12" customFormat="1" x14ac:dyDescent="0.2">
      <c r="B2090" s="23"/>
      <c r="C2090" s="22"/>
      <c r="D2090" s="22"/>
      <c r="F2090" s="17"/>
    </row>
    <row r="2091" spans="2:6" s="12" customFormat="1" x14ac:dyDescent="0.2">
      <c r="B2091" s="23"/>
      <c r="C2091" s="22"/>
      <c r="D2091" s="22"/>
      <c r="F2091" s="17"/>
    </row>
    <row r="2092" spans="2:6" s="12" customFormat="1" x14ac:dyDescent="0.2">
      <c r="B2092" s="23"/>
      <c r="C2092" s="22"/>
      <c r="D2092" s="22"/>
      <c r="F2092" s="17"/>
    </row>
    <row r="2093" spans="2:6" s="12" customFormat="1" x14ac:dyDescent="0.2">
      <c r="B2093" s="23"/>
      <c r="C2093" s="22"/>
      <c r="D2093" s="22"/>
      <c r="F2093" s="17"/>
    </row>
    <row r="2094" spans="2:6" s="12" customFormat="1" x14ac:dyDescent="0.2">
      <c r="B2094" s="23"/>
      <c r="C2094" s="22"/>
      <c r="D2094" s="22"/>
      <c r="F2094" s="17"/>
    </row>
    <row r="2095" spans="2:6" s="12" customFormat="1" x14ac:dyDescent="0.2">
      <c r="B2095" s="23"/>
      <c r="C2095" s="22"/>
      <c r="D2095" s="22"/>
      <c r="F2095" s="17"/>
    </row>
    <row r="2096" spans="2:6" s="12" customFormat="1" x14ac:dyDescent="0.2">
      <c r="B2096" s="23"/>
      <c r="C2096" s="22"/>
      <c r="D2096" s="22"/>
      <c r="F2096" s="17"/>
    </row>
    <row r="2097" spans="2:6" s="12" customFormat="1" x14ac:dyDescent="0.2">
      <c r="B2097" s="23"/>
      <c r="C2097" s="22"/>
      <c r="D2097" s="22"/>
      <c r="F2097" s="17"/>
    </row>
    <row r="2098" spans="2:6" s="12" customFormat="1" x14ac:dyDescent="0.2">
      <c r="B2098" s="23"/>
      <c r="C2098" s="22"/>
      <c r="D2098" s="22"/>
      <c r="F2098" s="17"/>
    </row>
    <row r="2099" spans="2:6" s="12" customFormat="1" x14ac:dyDescent="0.2">
      <c r="B2099" s="23"/>
      <c r="C2099" s="22"/>
      <c r="D2099" s="22"/>
      <c r="F2099" s="17"/>
    </row>
    <row r="2100" spans="2:6" s="12" customFormat="1" x14ac:dyDescent="0.2">
      <c r="B2100" s="23"/>
      <c r="C2100" s="22"/>
      <c r="D2100" s="22"/>
      <c r="F2100" s="17"/>
    </row>
    <row r="2101" spans="2:6" s="12" customFormat="1" x14ac:dyDescent="0.2">
      <c r="B2101" s="23"/>
      <c r="C2101" s="22"/>
      <c r="D2101" s="22"/>
      <c r="F2101" s="17"/>
    </row>
    <row r="2102" spans="2:6" s="12" customFormat="1" x14ac:dyDescent="0.2">
      <c r="B2102" s="23"/>
      <c r="C2102" s="22"/>
      <c r="D2102" s="22"/>
      <c r="F2102" s="17"/>
    </row>
    <row r="2103" spans="2:6" s="12" customFormat="1" x14ac:dyDescent="0.2">
      <c r="B2103" s="23"/>
      <c r="C2103" s="22"/>
      <c r="D2103" s="22"/>
      <c r="F2103" s="17"/>
    </row>
    <row r="2104" spans="2:6" s="12" customFormat="1" x14ac:dyDescent="0.2">
      <c r="B2104" s="23"/>
      <c r="C2104" s="22"/>
      <c r="D2104" s="22"/>
      <c r="F2104" s="17"/>
    </row>
    <row r="2105" spans="2:6" s="12" customFormat="1" x14ac:dyDescent="0.2">
      <c r="B2105" s="23"/>
      <c r="C2105" s="22"/>
      <c r="D2105" s="22"/>
      <c r="F2105" s="17"/>
    </row>
    <row r="2106" spans="2:6" s="12" customFormat="1" x14ac:dyDescent="0.2">
      <c r="B2106" s="23"/>
      <c r="C2106" s="22"/>
      <c r="D2106" s="22"/>
      <c r="F2106" s="17"/>
    </row>
    <row r="2107" spans="2:6" s="12" customFormat="1" x14ac:dyDescent="0.2">
      <c r="B2107" s="23"/>
      <c r="C2107" s="22"/>
      <c r="D2107" s="22"/>
      <c r="F2107" s="17"/>
    </row>
    <row r="2108" spans="2:6" s="12" customFormat="1" x14ac:dyDescent="0.2">
      <c r="B2108" s="23"/>
      <c r="C2108" s="22"/>
      <c r="D2108" s="22"/>
      <c r="F2108" s="17"/>
    </row>
    <row r="2109" spans="2:6" s="12" customFormat="1" x14ac:dyDescent="0.2">
      <c r="B2109" s="23"/>
      <c r="C2109" s="22"/>
      <c r="D2109" s="22"/>
      <c r="F2109" s="17"/>
    </row>
    <row r="2110" spans="2:6" s="12" customFormat="1" x14ac:dyDescent="0.2">
      <c r="B2110" s="23"/>
      <c r="C2110" s="22"/>
      <c r="D2110" s="22"/>
      <c r="F2110" s="17"/>
    </row>
    <row r="2111" spans="2:6" s="12" customFormat="1" x14ac:dyDescent="0.2">
      <c r="B2111" s="23"/>
      <c r="C2111" s="22"/>
      <c r="D2111" s="22"/>
      <c r="F2111" s="17"/>
    </row>
    <row r="2112" spans="2:6" s="12" customFormat="1" x14ac:dyDescent="0.2">
      <c r="B2112" s="23"/>
      <c r="C2112" s="22"/>
      <c r="D2112" s="22"/>
      <c r="F2112" s="17"/>
    </row>
    <row r="2113" spans="2:6" s="12" customFormat="1" x14ac:dyDescent="0.2">
      <c r="B2113" s="23"/>
      <c r="C2113" s="22"/>
      <c r="D2113" s="22"/>
      <c r="F2113" s="17"/>
    </row>
    <row r="2114" spans="2:6" s="12" customFormat="1" x14ac:dyDescent="0.2">
      <c r="B2114" s="23"/>
      <c r="C2114" s="22"/>
      <c r="D2114" s="22"/>
      <c r="F2114" s="17"/>
    </row>
    <row r="2115" spans="2:6" s="12" customFormat="1" x14ac:dyDescent="0.2">
      <c r="B2115" s="23"/>
      <c r="C2115" s="22"/>
      <c r="D2115" s="22"/>
      <c r="F2115" s="17"/>
    </row>
    <row r="2116" spans="2:6" s="12" customFormat="1" x14ac:dyDescent="0.2">
      <c r="B2116" s="23"/>
      <c r="C2116" s="22"/>
      <c r="D2116" s="22"/>
      <c r="F2116" s="17"/>
    </row>
    <row r="2117" spans="2:6" s="12" customFormat="1" x14ac:dyDescent="0.2">
      <c r="B2117" s="23"/>
      <c r="C2117" s="22"/>
      <c r="D2117" s="22"/>
      <c r="F2117" s="17"/>
    </row>
    <row r="2118" spans="2:6" s="12" customFormat="1" x14ac:dyDescent="0.2">
      <c r="B2118" s="23"/>
      <c r="C2118" s="22"/>
      <c r="D2118" s="22"/>
      <c r="F2118" s="17"/>
    </row>
    <row r="2119" spans="2:6" s="12" customFormat="1" x14ac:dyDescent="0.2">
      <c r="B2119" s="23"/>
      <c r="C2119" s="22"/>
      <c r="D2119" s="22"/>
      <c r="F2119" s="17"/>
    </row>
    <row r="2120" spans="2:6" s="12" customFormat="1" x14ac:dyDescent="0.2">
      <c r="B2120" s="23"/>
      <c r="C2120" s="22"/>
      <c r="D2120" s="22"/>
      <c r="F2120" s="17"/>
    </row>
    <row r="2121" spans="2:6" s="12" customFormat="1" x14ac:dyDescent="0.2">
      <c r="B2121" s="23"/>
      <c r="C2121" s="22"/>
      <c r="D2121" s="22"/>
      <c r="F2121" s="17"/>
    </row>
    <row r="2122" spans="2:6" s="12" customFormat="1" x14ac:dyDescent="0.2">
      <c r="B2122" s="23"/>
      <c r="C2122" s="22"/>
      <c r="D2122" s="22"/>
      <c r="F2122" s="17"/>
    </row>
    <row r="2123" spans="2:6" s="12" customFormat="1" x14ac:dyDescent="0.2">
      <c r="B2123" s="23"/>
      <c r="C2123" s="22"/>
      <c r="D2123" s="22"/>
      <c r="F2123" s="17"/>
    </row>
    <row r="2124" spans="2:6" s="12" customFormat="1" x14ac:dyDescent="0.2">
      <c r="B2124" s="23"/>
      <c r="C2124" s="22"/>
      <c r="D2124" s="22"/>
      <c r="F2124" s="17"/>
    </row>
    <row r="2125" spans="2:6" s="12" customFormat="1" x14ac:dyDescent="0.2">
      <c r="B2125" s="23"/>
      <c r="C2125" s="22"/>
      <c r="D2125" s="22"/>
      <c r="F2125" s="17"/>
    </row>
    <row r="2126" spans="2:6" s="12" customFormat="1" x14ac:dyDescent="0.2">
      <c r="B2126" s="23"/>
      <c r="C2126" s="22"/>
      <c r="D2126" s="22"/>
      <c r="F2126" s="17"/>
    </row>
    <row r="2127" spans="2:6" s="12" customFormat="1" x14ac:dyDescent="0.2">
      <c r="B2127" s="23"/>
      <c r="C2127" s="22"/>
      <c r="D2127" s="22"/>
      <c r="F2127" s="17"/>
    </row>
    <row r="2128" spans="2:6" s="12" customFormat="1" x14ac:dyDescent="0.2">
      <c r="B2128" s="23"/>
      <c r="C2128" s="22"/>
      <c r="D2128" s="22"/>
      <c r="F2128" s="17"/>
    </row>
    <row r="2129" spans="2:6" s="12" customFormat="1" x14ac:dyDescent="0.2">
      <c r="B2129" s="23"/>
      <c r="C2129" s="22"/>
      <c r="D2129" s="22"/>
      <c r="F2129" s="17"/>
    </row>
    <row r="2130" spans="2:6" s="12" customFormat="1" x14ac:dyDescent="0.2">
      <c r="B2130" s="23"/>
      <c r="C2130" s="22"/>
      <c r="D2130" s="22"/>
      <c r="F2130" s="17"/>
    </row>
    <row r="2131" spans="2:6" s="12" customFormat="1" x14ac:dyDescent="0.2">
      <c r="B2131" s="23"/>
      <c r="C2131" s="22"/>
      <c r="D2131" s="22"/>
      <c r="F2131" s="17"/>
    </row>
    <row r="2132" spans="2:6" s="12" customFormat="1" x14ac:dyDescent="0.2">
      <c r="B2132" s="23"/>
      <c r="C2132" s="22"/>
      <c r="D2132" s="22"/>
      <c r="F2132" s="17"/>
    </row>
    <row r="2133" spans="2:6" s="12" customFormat="1" x14ac:dyDescent="0.2">
      <c r="B2133" s="23"/>
      <c r="C2133" s="22"/>
      <c r="D2133" s="22"/>
      <c r="F2133" s="17"/>
    </row>
    <row r="2134" spans="2:6" s="12" customFormat="1" x14ac:dyDescent="0.2">
      <c r="B2134" s="23"/>
      <c r="C2134" s="22"/>
      <c r="D2134" s="22"/>
      <c r="F2134" s="17"/>
    </row>
    <row r="2135" spans="2:6" s="12" customFormat="1" x14ac:dyDescent="0.2">
      <c r="B2135" s="23"/>
      <c r="C2135" s="22"/>
      <c r="D2135" s="22"/>
      <c r="F2135" s="17"/>
    </row>
    <row r="2136" spans="2:6" s="12" customFormat="1" x14ac:dyDescent="0.2">
      <c r="B2136" s="23"/>
      <c r="C2136" s="22"/>
      <c r="D2136" s="22"/>
      <c r="F2136" s="17"/>
    </row>
    <row r="2137" spans="2:6" s="12" customFormat="1" x14ac:dyDescent="0.2">
      <c r="B2137" s="23"/>
      <c r="C2137" s="22"/>
      <c r="D2137" s="22"/>
      <c r="F2137" s="17"/>
    </row>
    <row r="2138" spans="2:6" s="12" customFormat="1" x14ac:dyDescent="0.2">
      <c r="B2138" s="23"/>
      <c r="C2138" s="22"/>
      <c r="D2138" s="22"/>
      <c r="F2138" s="17"/>
    </row>
    <row r="2139" spans="2:6" s="12" customFormat="1" x14ac:dyDescent="0.2">
      <c r="B2139" s="23"/>
      <c r="C2139" s="22"/>
      <c r="D2139" s="22"/>
      <c r="F2139" s="17"/>
    </row>
    <row r="2140" spans="2:6" s="12" customFormat="1" x14ac:dyDescent="0.2">
      <c r="B2140" s="23"/>
      <c r="C2140" s="22"/>
      <c r="D2140" s="22"/>
      <c r="F2140" s="17"/>
    </row>
    <row r="2141" spans="2:6" s="12" customFormat="1" x14ac:dyDescent="0.2">
      <c r="B2141" s="23"/>
      <c r="C2141" s="22"/>
      <c r="D2141" s="22"/>
      <c r="F2141" s="17"/>
    </row>
    <row r="2142" spans="2:6" s="12" customFormat="1" x14ac:dyDescent="0.2">
      <c r="B2142" s="23"/>
      <c r="C2142" s="22"/>
      <c r="D2142" s="22"/>
      <c r="F2142" s="17"/>
    </row>
    <row r="2143" spans="2:6" s="12" customFormat="1" x14ac:dyDescent="0.2">
      <c r="B2143" s="23"/>
      <c r="C2143" s="22"/>
      <c r="D2143" s="22"/>
      <c r="F2143" s="17"/>
    </row>
    <row r="2144" spans="2:6" s="12" customFormat="1" x14ac:dyDescent="0.2">
      <c r="B2144" s="23"/>
      <c r="C2144" s="22"/>
      <c r="D2144" s="22"/>
      <c r="F2144" s="17"/>
    </row>
    <row r="2145" spans="2:6" s="12" customFormat="1" x14ac:dyDescent="0.2">
      <c r="B2145" s="23"/>
      <c r="C2145" s="22"/>
      <c r="D2145" s="22"/>
      <c r="F2145" s="17"/>
    </row>
    <row r="2146" spans="2:6" s="12" customFormat="1" x14ac:dyDescent="0.2">
      <c r="B2146" s="23"/>
      <c r="C2146" s="22"/>
      <c r="D2146" s="22"/>
      <c r="F2146" s="17"/>
    </row>
    <row r="2147" spans="2:6" s="12" customFormat="1" x14ac:dyDescent="0.2">
      <c r="B2147" s="23"/>
      <c r="C2147" s="22"/>
      <c r="D2147" s="22"/>
      <c r="F2147" s="17"/>
    </row>
    <row r="2148" spans="2:6" s="12" customFormat="1" x14ac:dyDescent="0.2">
      <c r="B2148" s="23"/>
      <c r="C2148" s="22"/>
      <c r="D2148" s="22"/>
      <c r="F2148" s="17"/>
    </row>
    <row r="2149" spans="2:6" s="12" customFormat="1" x14ac:dyDescent="0.2">
      <c r="B2149" s="23"/>
      <c r="C2149" s="22"/>
      <c r="D2149" s="22"/>
      <c r="F2149" s="17"/>
    </row>
    <row r="2150" spans="2:6" s="12" customFormat="1" x14ac:dyDescent="0.2">
      <c r="B2150" s="23"/>
      <c r="C2150" s="22"/>
      <c r="D2150" s="22"/>
      <c r="F2150" s="17"/>
    </row>
    <row r="2151" spans="2:6" s="12" customFormat="1" x14ac:dyDescent="0.2">
      <c r="B2151" s="23"/>
      <c r="C2151" s="22"/>
      <c r="D2151" s="22"/>
      <c r="F2151" s="17"/>
    </row>
    <row r="2152" spans="2:6" s="12" customFormat="1" x14ac:dyDescent="0.2">
      <c r="B2152" s="23"/>
      <c r="C2152" s="22"/>
      <c r="D2152" s="22"/>
      <c r="F2152" s="17"/>
    </row>
    <row r="2153" spans="2:6" s="12" customFormat="1" x14ac:dyDescent="0.2">
      <c r="B2153" s="23"/>
      <c r="C2153" s="22"/>
      <c r="D2153" s="22"/>
      <c r="F2153" s="17"/>
    </row>
    <row r="2154" spans="2:6" s="12" customFormat="1" x14ac:dyDescent="0.2">
      <c r="B2154" s="23"/>
      <c r="C2154" s="22"/>
      <c r="D2154" s="22"/>
      <c r="F2154" s="17"/>
    </row>
    <row r="2155" spans="2:6" s="12" customFormat="1" x14ac:dyDescent="0.2">
      <c r="B2155" s="23"/>
      <c r="C2155" s="22"/>
      <c r="D2155" s="22"/>
      <c r="F2155" s="17"/>
    </row>
    <row r="2156" spans="2:6" s="12" customFormat="1" x14ac:dyDescent="0.2">
      <c r="B2156" s="23"/>
      <c r="C2156" s="22"/>
      <c r="D2156" s="22"/>
      <c r="F2156" s="17"/>
    </row>
    <row r="2157" spans="2:6" s="12" customFormat="1" x14ac:dyDescent="0.2">
      <c r="B2157" s="23"/>
      <c r="C2157" s="22"/>
      <c r="D2157" s="22"/>
      <c r="F2157" s="17"/>
    </row>
    <row r="2158" spans="2:6" s="12" customFormat="1" x14ac:dyDescent="0.2">
      <c r="B2158" s="23"/>
      <c r="C2158" s="22"/>
      <c r="D2158" s="22"/>
      <c r="F2158" s="17"/>
    </row>
    <row r="2159" spans="2:6" s="12" customFormat="1" x14ac:dyDescent="0.2">
      <c r="B2159" s="23"/>
      <c r="C2159" s="22"/>
      <c r="D2159" s="22"/>
      <c r="F2159" s="17"/>
    </row>
    <row r="2160" spans="2:6" s="12" customFormat="1" x14ac:dyDescent="0.2">
      <c r="B2160" s="23"/>
      <c r="C2160" s="22"/>
      <c r="D2160" s="22"/>
      <c r="F2160" s="17"/>
    </row>
    <row r="2161" spans="2:6" s="12" customFormat="1" x14ac:dyDescent="0.2">
      <c r="B2161" s="23"/>
      <c r="C2161" s="22"/>
      <c r="D2161" s="22"/>
      <c r="F2161" s="17"/>
    </row>
    <row r="2162" spans="2:6" s="12" customFormat="1" x14ac:dyDescent="0.2">
      <c r="B2162" s="23"/>
      <c r="C2162" s="22"/>
      <c r="D2162" s="22"/>
      <c r="F2162" s="17"/>
    </row>
    <row r="2163" spans="2:6" s="12" customFormat="1" x14ac:dyDescent="0.2">
      <c r="B2163" s="23"/>
      <c r="C2163" s="22"/>
      <c r="D2163" s="22"/>
      <c r="F2163" s="17"/>
    </row>
    <row r="2164" spans="2:6" s="12" customFormat="1" x14ac:dyDescent="0.2">
      <c r="B2164" s="23"/>
      <c r="C2164" s="22"/>
      <c r="D2164" s="22"/>
      <c r="F2164" s="17"/>
    </row>
    <row r="2165" spans="2:6" s="12" customFormat="1" x14ac:dyDescent="0.2">
      <c r="B2165" s="23"/>
      <c r="C2165" s="22"/>
      <c r="D2165" s="22"/>
      <c r="F2165" s="17"/>
    </row>
    <row r="2166" spans="2:6" s="12" customFormat="1" x14ac:dyDescent="0.2">
      <c r="B2166" s="23"/>
      <c r="C2166" s="22"/>
      <c r="D2166" s="22"/>
      <c r="F2166" s="17"/>
    </row>
    <row r="2167" spans="2:6" s="12" customFormat="1" x14ac:dyDescent="0.2">
      <c r="B2167" s="23"/>
      <c r="C2167" s="22"/>
      <c r="D2167" s="22"/>
      <c r="F2167" s="17"/>
    </row>
    <row r="2168" spans="2:6" s="12" customFormat="1" x14ac:dyDescent="0.2">
      <c r="B2168" s="23"/>
      <c r="C2168" s="22"/>
      <c r="D2168" s="22"/>
      <c r="F2168" s="17"/>
    </row>
    <row r="2169" spans="2:6" s="12" customFormat="1" x14ac:dyDescent="0.2">
      <c r="B2169" s="23"/>
      <c r="C2169" s="22"/>
      <c r="D2169" s="22"/>
      <c r="F2169" s="17"/>
    </row>
    <row r="2170" spans="2:6" s="12" customFormat="1" x14ac:dyDescent="0.2">
      <c r="B2170" s="23"/>
      <c r="C2170" s="22"/>
      <c r="D2170" s="22"/>
      <c r="F2170" s="17"/>
    </row>
    <row r="2171" spans="2:6" s="12" customFormat="1" x14ac:dyDescent="0.2">
      <c r="B2171" s="23"/>
      <c r="C2171" s="22"/>
      <c r="D2171" s="22"/>
      <c r="F2171" s="17"/>
    </row>
    <row r="2172" spans="2:6" s="12" customFormat="1" x14ac:dyDescent="0.2">
      <c r="B2172" s="23"/>
      <c r="C2172" s="22"/>
      <c r="D2172" s="22"/>
      <c r="F2172" s="17"/>
    </row>
    <row r="2173" spans="2:6" s="12" customFormat="1" x14ac:dyDescent="0.2">
      <c r="B2173" s="23"/>
      <c r="C2173" s="22"/>
      <c r="D2173" s="22"/>
      <c r="F2173" s="17"/>
    </row>
    <row r="2174" spans="2:6" s="12" customFormat="1" x14ac:dyDescent="0.2">
      <c r="B2174" s="23"/>
      <c r="C2174" s="22"/>
      <c r="D2174" s="22"/>
      <c r="F2174" s="17"/>
    </row>
    <row r="2175" spans="2:6" s="12" customFormat="1" x14ac:dyDescent="0.2">
      <c r="B2175" s="23"/>
      <c r="C2175" s="22"/>
      <c r="D2175" s="22"/>
      <c r="F2175" s="17"/>
    </row>
    <row r="2176" spans="2:6" s="12" customFormat="1" x14ac:dyDescent="0.2">
      <c r="B2176" s="23"/>
      <c r="C2176" s="22"/>
      <c r="D2176" s="22"/>
      <c r="F2176" s="17"/>
    </row>
    <row r="2177" spans="2:6" s="12" customFormat="1" x14ac:dyDescent="0.2">
      <c r="B2177" s="23"/>
      <c r="C2177" s="22"/>
      <c r="D2177" s="22"/>
      <c r="F2177" s="17"/>
    </row>
    <row r="2178" spans="2:6" s="12" customFormat="1" x14ac:dyDescent="0.2">
      <c r="B2178" s="23"/>
      <c r="C2178" s="22"/>
      <c r="D2178" s="22"/>
      <c r="F2178" s="17"/>
    </row>
    <row r="2179" spans="2:6" s="12" customFormat="1" x14ac:dyDescent="0.2">
      <c r="B2179" s="23"/>
      <c r="C2179" s="22"/>
      <c r="D2179" s="22"/>
      <c r="F2179" s="17"/>
    </row>
    <row r="2180" spans="2:6" s="12" customFormat="1" x14ac:dyDescent="0.2">
      <c r="B2180" s="23"/>
      <c r="C2180" s="22"/>
      <c r="D2180" s="22"/>
      <c r="F2180" s="17"/>
    </row>
    <row r="2181" spans="2:6" s="12" customFormat="1" x14ac:dyDescent="0.2">
      <c r="B2181" s="23"/>
      <c r="C2181" s="22"/>
      <c r="D2181" s="22"/>
      <c r="F2181" s="17"/>
    </row>
    <row r="2182" spans="2:6" s="12" customFormat="1" x14ac:dyDescent="0.2">
      <c r="B2182" s="23"/>
      <c r="C2182" s="22"/>
      <c r="D2182" s="22"/>
      <c r="F2182" s="17"/>
    </row>
    <row r="2183" spans="2:6" s="12" customFormat="1" x14ac:dyDescent="0.2">
      <c r="B2183" s="23"/>
      <c r="C2183" s="22"/>
      <c r="D2183" s="22"/>
      <c r="F2183" s="17"/>
    </row>
    <row r="2184" spans="2:6" s="12" customFormat="1" x14ac:dyDescent="0.2">
      <c r="B2184" s="23"/>
      <c r="C2184" s="22"/>
      <c r="D2184" s="22"/>
      <c r="F2184" s="17"/>
    </row>
    <row r="2185" spans="2:6" s="12" customFormat="1" x14ac:dyDescent="0.2">
      <c r="B2185" s="23"/>
      <c r="C2185" s="22"/>
      <c r="D2185" s="22"/>
      <c r="F2185" s="17"/>
    </row>
    <row r="2186" spans="2:6" s="12" customFormat="1" x14ac:dyDescent="0.2">
      <c r="B2186" s="23"/>
      <c r="C2186" s="22"/>
      <c r="D2186" s="22"/>
      <c r="F2186" s="17"/>
    </row>
    <row r="2187" spans="2:6" s="12" customFormat="1" x14ac:dyDescent="0.2">
      <c r="B2187" s="23"/>
      <c r="C2187" s="22"/>
      <c r="D2187" s="22"/>
      <c r="F2187" s="17"/>
    </row>
    <row r="2188" spans="2:6" s="12" customFormat="1" x14ac:dyDescent="0.2">
      <c r="B2188" s="23"/>
      <c r="C2188" s="22"/>
      <c r="D2188" s="22"/>
      <c r="F2188" s="17"/>
    </row>
    <row r="2189" spans="2:6" s="12" customFormat="1" x14ac:dyDescent="0.2">
      <c r="B2189" s="23"/>
      <c r="C2189" s="22"/>
      <c r="D2189" s="22"/>
      <c r="F2189" s="17"/>
    </row>
    <row r="2190" spans="2:6" s="12" customFormat="1" x14ac:dyDescent="0.2">
      <c r="B2190" s="23"/>
      <c r="C2190" s="22"/>
      <c r="D2190" s="22"/>
      <c r="F2190" s="17"/>
    </row>
    <row r="2191" spans="2:6" s="12" customFormat="1" x14ac:dyDescent="0.2">
      <c r="B2191" s="23"/>
      <c r="C2191" s="22"/>
      <c r="D2191" s="22"/>
      <c r="F2191" s="17"/>
    </row>
    <row r="2192" spans="2:6" s="12" customFormat="1" x14ac:dyDescent="0.2">
      <c r="B2192" s="23"/>
      <c r="C2192" s="22"/>
      <c r="D2192" s="22"/>
      <c r="F2192" s="17"/>
    </row>
    <row r="2193" spans="2:6" s="12" customFormat="1" x14ac:dyDescent="0.2">
      <c r="B2193" s="23"/>
      <c r="C2193" s="22"/>
      <c r="D2193" s="22"/>
      <c r="F2193" s="17"/>
    </row>
    <row r="2194" spans="2:6" s="12" customFormat="1" x14ac:dyDescent="0.2">
      <c r="B2194" s="23"/>
      <c r="C2194" s="22"/>
      <c r="D2194" s="22"/>
      <c r="F2194" s="17"/>
    </row>
    <row r="2195" spans="2:6" s="12" customFormat="1" x14ac:dyDescent="0.2">
      <c r="B2195" s="23"/>
      <c r="C2195" s="22"/>
      <c r="D2195" s="22"/>
      <c r="F2195" s="17"/>
    </row>
    <row r="2196" spans="2:6" s="12" customFormat="1" x14ac:dyDescent="0.2">
      <c r="B2196" s="23"/>
      <c r="C2196" s="22"/>
      <c r="D2196" s="22"/>
      <c r="F2196" s="17"/>
    </row>
    <row r="2197" spans="2:6" s="12" customFormat="1" x14ac:dyDescent="0.2">
      <c r="B2197" s="23"/>
      <c r="C2197" s="22"/>
      <c r="D2197" s="22"/>
      <c r="F2197" s="17"/>
    </row>
    <row r="2198" spans="2:6" s="12" customFormat="1" x14ac:dyDescent="0.2">
      <c r="B2198" s="23"/>
      <c r="C2198" s="22"/>
      <c r="D2198" s="22"/>
      <c r="F2198" s="17"/>
    </row>
    <row r="2199" spans="2:6" s="12" customFormat="1" x14ac:dyDescent="0.2">
      <c r="B2199" s="23"/>
      <c r="C2199" s="22"/>
      <c r="D2199" s="22"/>
      <c r="F2199" s="17"/>
    </row>
    <row r="2200" spans="2:6" s="12" customFormat="1" x14ac:dyDescent="0.2">
      <c r="B2200" s="23"/>
      <c r="C2200" s="22"/>
      <c r="D2200" s="22"/>
      <c r="F2200" s="17"/>
    </row>
    <row r="2201" spans="2:6" s="12" customFormat="1" x14ac:dyDescent="0.2">
      <c r="B2201" s="23"/>
      <c r="C2201" s="22"/>
      <c r="D2201" s="22"/>
      <c r="F2201" s="17"/>
    </row>
    <row r="2202" spans="2:6" s="12" customFormat="1" x14ac:dyDescent="0.2">
      <c r="B2202" s="23"/>
      <c r="C2202" s="22"/>
      <c r="D2202" s="22"/>
      <c r="F2202" s="17"/>
    </row>
    <row r="2203" spans="2:6" s="12" customFormat="1" x14ac:dyDescent="0.2">
      <c r="B2203" s="23"/>
      <c r="C2203" s="22"/>
      <c r="D2203" s="22"/>
      <c r="F2203" s="17"/>
    </row>
    <row r="2204" spans="2:6" s="12" customFormat="1" x14ac:dyDescent="0.2">
      <c r="B2204" s="23"/>
      <c r="C2204" s="22"/>
      <c r="D2204" s="22"/>
      <c r="F2204" s="17"/>
    </row>
    <row r="2205" spans="2:6" s="12" customFormat="1" x14ac:dyDescent="0.2">
      <c r="B2205" s="23"/>
      <c r="C2205" s="22"/>
      <c r="D2205" s="22"/>
      <c r="F2205" s="17"/>
    </row>
    <row r="2206" spans="2:6" s="12" customFormat="1" x14ac:dyDescent="0.2">
      <c r="B2206" s="23"/>
      <c r="C2206" s="22"/>
      <c r="D2206" s="22"/>
      <c r="F2206" s="17"/>
    </row>
    <row r="2207" spans="2:6" s="12" customFormat="1" x14ac:dyDescent="0.2">
      <c r="B2207" s="23"/>
      <c r="C2207" s="22"/>
      <c r="D2207" s="22"/>
      <c r="F2207" s="17"/>
    </row>
    <row r="2208" spans="2:6" s="12" customFormat="1" x14ac:dyDescent="0.2">
      <c r="B2208" s="23"/>
      <c r="C2208" s="22"/>
      <c r="D2208" s="22"/>
      <c r="F2208" s="17"/>
    </row>
    <row r="2209" spans="2:6" s="12" customFormat="1" x14ac:dyDescent="0.2">
      <c r="B2209" s="23"/>
      <c r="C2209" s="22"/>
      <c r="D2209" s="22"/>
      <c r="F2209" s="17"/>
    </row>
    <row r="2210" spans="2:6" s="12" customFormat="1" x14ac:dyDescent="0.2">
      <c r="B2210" s="23"/>
      <c r="C2210" s="22"/>
      <c r="D2210" s="22"/>
      <c r="F2210" s="17"/>
    </row>
    <row r="2211" spans="2:6" s="12" customFormat="1" x14ac:dyDescent="0.2">
      <c r="B2211" s="23"/>
      <c r="C2211" s="22"/>
      <c r="D2211" s="22"/>
      <c r="F2211" s="17"/>
    </row>
    <row r="2212" spans="2:6" s="12" customFormat="1" x14ac:dyDescent="0.2">
      <c r="B2212" s="23"/>
      <c r="C2212" s="22"/>
      <c r="D2212" s="22"/>
      <c r="F2212" s="17"/>
    </row>
    <row r="2213" spans="2:6" s="12" customFormat="1" x14ac:dyDescent="0.2">
      <c r="B2213" s="23"/>
      <c r="C2213" s="22"/>
      <c r="D2213" s="22"/>
      <c r="F2213" s="17"/>
    </row>
    <row r="2214" spans="2:6" s="12" customFormat="1" x14ac:dyDescent="0.2">
      <c r="B2214" s="23"/>
      <c r="C2214" s="22"/>
      <c r="D2214" s="22"/>
      <c r="F2214" s="17"/>
    </row>
    <row r="2215" spans="2:6" s="12" customFormat="1" x14ac:dyDescent="0.2">
      <c r="B2215" s="23"/>
      <c r="C2215" s="22"/>
      <c r="D2215" s="22"/>
      <c r="F2215" s="17"/>
    </row>
    <row r="2216" spans="2:6" s="12" customFormat="1" x14ac:dyDescent="0.2">
      <c r="B2216" s="23"/>
      <c r="C2216" s="22"/>
      <c r="D2216" s="22"/>
      <c r="F2216" s="17"/>
    </row>
    <row r="2217" spans="2:6" s="12" customFormat="1" x14ac:dyDescent="0.2">
      <c r="B2217" s="23"/>
      <c r="C2217" s="22"/>
      <c r="D2217" s="22"/>
      <c r="F2217" s="17"/>
    </row>
    <row r="2218" spans="2:6" s="12" customFormat="1" x14ac:dyDescent="0.2">
      <c r="B2218" s="23"/>
      <c r="C2218" s="22"/>
      <c r="D2218" s="22"/>
      <c r="F2218" s="17"/>
    </row>
    <row r="2219" spans="2:6" s="12" customFormat="1" x14ac:dyDescent="0.2">
      <c r="B2219" s="23"/>
      <c r="C2219" s="22"/>
      <c r="D2219" s="22"/>
      <c r="F2219" s="17"/>
    </row>
    <row r="2220" spans="2:6" s="12" customFormat="1" x14ac:dyDescent="0.2">
      <c r="B2220" s="23"/>
      <c r="C2220" s="22"/>
      <c r="D2220" s="22"/>
      <c r="F2220" s="17"/>
    </row>
    <row r="2221" spans="2:6" s="12" customFormat="1" x14ac:dyDescent="0.2">
      <c r="B2221" s="23"/>
      <c r="C2221" s="22"/>
      <c r="D2221" s="22"/>
      <c r="F2221" s="17"/>
    </row>
    <row r="2222" spans="2:6" s="12" customFormat="1" x14ac:dyDescent="0.2">
      <c r="B2222" s="23"/>
      <c r="C2222" s="22"/>
      <c r="D2222" s="22"/>
      <c r="F2222" s="17"/>
    </row>
    <row r="2223" spans="2:6" s="12" customFormat="1" x14ac:dyDescent="0.2">
      <c r="B2223" s="23"/>
      <c r="C2223" s="22"/>
      <c r="D2223" s="22"/>
      <c r="F2223" s="17"/>
    </row>
    <row r="2224" spans="2:6" s="12" customFormat="1" x14ac:dyDescent="0.2">
      <c r="B2224" s="23"/>
      <c r="C2224" s="22"/>
      <c r="D2224" s="22"/>
      <c r="F2224" s="17"/>
    </row>
    <row r="2225" spans="2:6" s="12" customFormat="1" x14ac:dyDescent="0.2">
      <c r="B2225" s="23"/>
      <c r="C2225" s="22"/>
      <c r="D2225" s="22"/>
      <c r="F2225" s="17"/>
    </row>
    <row r="2226" spans="2:6" s="12" customFormat="1" x14ac:dyDescent="0.2">
      <c r="B2226" s="23"/>
      <c r="C2226" s="22"/>
      <c r="D2226" s="22"/>
      <c r="F2226" s="17"/>
    </row>
    <row r="2227" spans="2:6" s="12" customFormat="1" x14ac:dyDescent="0.2">
      <c r="B2227" s="23"/>
      <c r="C2227" s="22"/>
      <c r="D2227" s="22"/>
      <c r="F2227" s="17"/>
    </row>
    <row r="2228" spans="2:6" s="12" customFormat="1" x14ac:dyDescent="0.2">
      <c r="B2228" s="23"/>
      <c r="C2228" s="22"/>
      <c r="D2228" s="22"/>
      <c r="F2228" s="17"/>
    </row>
    <row r="2229" spans="2:6" s="12" customFormat="1" x14ac:dyDescent="0.2">
      <c r="B2229" s="23"/>
      <c r="C2229" s="22"/>
      <c r="D2229" s="22"/>
      <c r="F2229" s="17"/>
    </row>
    <row r="2230" spans="2:6" s="12" customFormat="1" x14ac:dyDescent="0.2">
      <c r="B2230" s="23"/>
      <c r="C2230" s="22"/>
      <c r="D2230" s="22"/>
      <c r="F2230" s="17"/>
    </row>
    <row r="2231" spans="2:6" s="12" customFormat="1" x14ac:dyDescent="0.2">
      <c r="B2231" s="23"/>
      <c r="C2231" s="22"/>
      <c r="D2231" s="22"/>
      <c r="F2231" s="17"/>
    </row>
    <row r="2232" spans="2:6" s="12" customFormat="1" x14ac:dyDescent="0.2">
      <c r="B2232" s="23"/>
      <c r="C2232" s="22"/>
      <c r="D2232" s="22"/>
      <c r="F2232" s="17"/>
    </row>
    <row r="2233" spans="2:6" s="12" customFormat="1" x14ac:dyDescent="0.2">
      <c r="B2233" s="23"/>
      <c r="C2233" s="22"/>
      <c r="D2233" s="22"/>
      <c r="F2233" s="17"/>
    </row>
    <row r="2234" spans="2:6" s="12" customFormat="1" x14ac:dyDescent="0.2">
      <c r="B2234" s="23"/>
      <c r="C2234" s="22"/>
      <c r="D2234" s="22"/>
      <c r="F2234" s="17"/>
    </row>
    <row r="2235" spans="2:6" s="12" customFormat="1" x14ac:dyDescent="0.2">
      <c r="B2235" s="23"/>
      <c r="C2235" s="22"/>
      <c r="D2235" s="22"/>
      <c r="F2235" s="17"/>
    </row>
    <row r="2236" spans="2:6" s="12" customFormat="1" x14ac:dyDescent="0.2">
      <c r="B2236" s="23"/>
      <c r="C2236" s="22"/>
      <c r="D2236" s="22"/>
      <c r="F2236" s="17"/>
    </row>
    <row r="2237" spans="2:6" s="12" customFormat="1" x14ac:dyDescent="0.2">
      <c r="B2237" s="23"/>
      <c r="C2237" s="22"/>
      <c r="D2237" s="22"/>
      <c r="F2237" s="17"/>
    </row>
    <row r="2238" spans="2:6" s="12" customFormat="1" x14ac:dyDescent="0.2">
      <c r="B2238" s="23"/>
      <c r="C2238" s="22"/>
      <c r="D2238" s="22"/>
      <c r="F2238" s="17"/>
    </row>
    <row r="2239" spans="2:6" s="12" customFormat="1" x14ac:dyDescent="0.2">
      <c r="B2239" s="23"/>
      <c r="C2239" s="22"/>
      <c r="D2239" s="22"/>
      <c r="F2239" s="17"/>
    </row>
    <row r="2240" spans="2:6" s="12" customFormat="1" x14ac:dyDescent="0.2">
      <c r="B2240" s="23"/>
      <c r="C2240" s="22"/>
      <c r="D2240" s="22"/>
      <c r="F2240" s="17"/>
    </row>
    <row r="2241" spans="2:6" s="12" customFormat="1" x14ac:dyDescent="0.2">
      <c r="B2241" s="23"/>
      <c r="C2241" s="22"/>
      <c r="D2241" s="22"/>
      <c r="F2241" s="17"/>
    </row>
    <row r="2242" spans="2:6" s="12" customFormat="1" x14ac:dyDescent="0.2">
      <c r="B2242" s="23"/>
      <c r="C2242" s="22"/>
      <c r="D2242" s="22"/>
      <c r="F2242" s="17"/>
    </row>
    <row r="2243" spans="2:6" s="12" customFormat="1" x14ac:dyDescent="0.2">
      <c r="B2243" s="23"/>
      <c r="C2243" s="22"/>
      <c r="D2243" s="22"/>
      <c r="F2243" s="17"/>
    </row>
    <row r="2244" spans="2:6" s="12" customFormat="1" x14ac:dyDescent="0.2">
      <c r="B2244" s="23"/>
      <c r="C2244" s="22"/>
      <c r="D2244" s="22"/>
      <c r="F2244" s="17"/>
    </row>
    <row r="2245" spans="2:6" s="12" customFormat="1" x14ac:dyDescent="0.2">
      <c r="B2245" s="23"/>
      <c r="C2245" s="22"/>
      <c r="D2245" s="22"/>
      <c r="F2245" s="17"/>
    </row>
    <row r="2246" spans="2:6" s="12" customFormat="1" x14ac:dyDescent="0.2">
      <c r="B2246" s="23"/>
      <c r="C2246" s="22"/>
      <c r="D2246" s="22"/>
      <c r="F2246" s="17"/>
    </row>
    <row r="2247" spans="2:6" s="12" customFormat="1" x14ac:dyDescent="0.2">
      <c r="B2247" s="23"/>
      <c r="C2247" s="22"/>
      <c r="D2247" s="22"/>
      <c r="F2247" s="17"/>
    </row>
    <row r="2248" spans="2:6" s="12" customFormat="1" x14ac:dyDescent="0.2">
      <c r="B2248" s="23"/>
      <c r="C2248" s="22"/>
      <c r="D2248" s="22"/>
      <c r="F2248" s="17"/>
    </row>
    <row r="2249" spans="2:6" s="12" customFormat="1" x14ac:dyDescent="0.2">
      <c r="B2249" s="23"/>
      <c r="C2249" s="22"/>
      <c r="D2249" s="22"/>
      <c r="F2249" s="17"/>
    </row>
    <row r="2250" spans="2:6" s="12" customFormat="1" x14ac:dyDescent="0.2">
      <c r="B2250" s="23"/>
      <c r="C2250" s="22"/>
      <c r="D2250" s="22"/>
      <c r="F2250" s="17"/>
    </row>
    <row r="2251" spans="2:6" s="12" customFormat="1" x14ac:dyDescent="0.2">
      <c r="B2251" s="23"/>
      <c r="C2251" s="22"/>
      <c r="D2251" s="22"/>
      <c r="F2251" s="17"/>
    </row>
    <row r="2252" spans="2:6" s="12" customFormat="1" x14ac:dyDescent="0.2">
      <c r="B2252" s="23"/>
      <c r="C2252" s="22"/>
      <c r="D2252" s="22"/>
      <c r="F2252" s="17"/>
    </row>
    <row r="2253" spans="2:6" s="12" customFormat="1" x14ac:dyDescent="0.2">
      <c r="B2253" s="23"/>
      <c r="C2253" s="22"/>
      <c r="D2253" s="22"/>
      <c r="F2253" s="17"/>
    </row>
    <row r="2254" spans="2:6" s="12" customFormat="1" x14ac:dyDescent="0.2">
      <c r="B2254" s="23"/>
      <c r="C2254" s="22"/>
      <c r="D2254" s="22"/>
      <c r="F2254" s="17"/>
    </row>
    <row r="2255" spans="2:6" s="12" customFormat="1" x14ac:dyDescent="0.2">
      <c r="B2255" s="23"/>
      <c r="C2255" s="22"/>
      <c r="D2255" s="22"/>
      <c r="F2255" s="17"/>
    </row>
    <row r="2256" spans="2:6" s="12" customFormat="1" x14ac:dyDescent="0.2">
      <c r="B2256" s="23"/>
      <c r="C2256" s="22"/>
      <c r="D2256" s="22"/>
      <c r="F2256" s="17"/>
    </row>
    <row r="2257" spans="2:6" s="12" customFormat="1" x14ac:dyDescent="0.2">
      <c r="B2257" s="23"/>
      <c r="C2257" s="22"/>
      <c r="D2257" s="22"/>
      <c r="F2257" s="17"/>
    </row>
    <row r="2258" spans="2:6" s="12" customFormat="1" x14ac:dyDescent="0.2">
      <c r="B2258" s="23"/>
      <c r="C2258" s="22"/>
      <c r="D2258" s="22"/>
      <c r="F2258" s="17"/>
    </row>
    <row r="2259" spans="2:6" s="12" customFormat="1" x14ac:dyDescent="0.2">
      <c r="B2259" s="23"/>
      <c r="C2259" s="22"/>
      <c r="D2259" s="22"/>
      <c r="F2259" s="17"/>
    </row>
    <row r="2260" spans="2:6" s="12" customFormat="1" x14ac:dyDescent="0.2">
      <c r="B2260" s="23"/>
      <c r="C2260" s="22"/>
      <c r="D2260" s="22"/>
      <c r="F2260" s="17"/>
    </row>
    <row r="2261" spans="2:6" s="12" customFormat="1" x14ac:dyDescent="0.2">
      <c r="B2261" s="23"/>
      <c r="C2261" s="22"/>
      <c r="D2261" s="22"/>
      <c r="F2261" s="17"/>
    </row>
    <row r="2262" spans="2:6" s="12" customFormat="1" x14ac:dyDescent="0.2">
      <c r="B2262" s="23"/>
      <c r="C2262" s="22"/>
      <c r="D2262" s="22"/>
      <c r="F2262" s="17"/>
    </row>
    <row r="2263" spans="2:6" s="12" customFormat="1" x14ac:dyDescent="0.2">
      <c r="B2263" s="23"/>
      <c r="C2263" s="22"/>
      <c r="D2263" s="22"/>
      <c r="F2263" s="17"/>
    </row>
    <row r="2264" spans="2:6" s="12" customFormat="1" x14ac:dyDescent="0.2">
      <c r="B2264" s="23"/>
      <c r="C2264" s="22"/>
      <c r="D2264" s="22"/>
      <c r="F2264" s="17"/>
    </row>
    <row r="2265" spans="2:6" s="12" customFormat="1" x14ac:dyDescent="0.2">
      <c r="B2265" s="23"/>
      <c r="C2265" s="22"/>
      <c r="D2265" s="22"/>
      <c r="F2265" s="17"/>
    </row>
    <row r="2266" spans="2:6" s="12" customFormat="1" x14ac:dyDescent="0.2">
      <c r="B2266" s="23"/>
      <c r="C2266" s="22"/>
      <c r="D2266" s="22"/>
      <c r="F2266" s="17"/>
    </row>
    <row r="2267" spans="2:6" s="12" customFormat="1" x14ac:dyDescent="0.2">
      <c r="B2267" s="23"/>
      <c r="C2267" s="22"/>
      <c r="D2267" s="22"/>
      <c r="F2267" s="17"/>
    </row>
    <row r="2268" spans="2:6" s="12" customFormat="1" x14ac:dyDescent="0.2">
      <c r="B2268" s="23"/>
      <c r="C2268" s="22"/>
      <c r="D2268" s="22"/>
      <c r="F2268" s="17"/>
    </row>
    <row r="2269" spans="2:6" s="12" customFormat="1" x14ac:dyDescent="0.2">
      <c r="B2269" s="23"/>
      <c r="C2269" s="22"/>
      <c r="D2269" s="22"/>
      <c r="F2269" s="17"/>
    </row>
    <row r="2270" spans="2:6" s="12" customFormat="1" x14ac:dyDescent="0.2">
      <c r="B2270" s="23"/>
      <c r="C2270" s="22"/>
      <c r="D2270" s="22"/>
      <c r="F2270" s="17"/>
    </row>
    <row r="2271" spans="2:6" s="12" customFormat="1" x14ac:dyDescent="0.2">
      <c r="B2271" s="23"/>
      <c r="C2271" s="22"/>
      <c r="D2271" s="22"/>
      <c r="F2271" s="17"/>
    </row>
    <row r="2272" spans="2:6" s="12" customFormat="1" x14ac:dyDescent="0.2">
      <c r="B2272" s="23"/>
      <c r="C2272" s="22"/>
      <c r="D2272" s="22"/>
      <c r="F2272" s="17"/>
    </row>
    <row r="2273" spans="2:6" s="12" customFormat="1" x14ac:dyDescent="0.2">
      <c r="B2273" s="23"/>
      <c r="C2273" s="22"/>
      <c r="D2273" s="22"/>
      <c r="F2273" s="17"/>
    </row>
    <row r="2274" spans="2:6" s="12" customFormat="1" x14ac:dyDescent="0.2">
      <c r="B2274" s="23"/>
      <c r="C2274" s="22"/>
      <c r="D2274" s="22"/>
      <c r="F2274" s="17"/>
    </row>
    <row r="2275" spans="2:6" s="12" customFormat="1" x14ac:dyDescent="0.2">
      <c r="B2275" s="23"/>
      <c r="C2275" s="22"/>
      <c r="D2275" s="22"/>
      <c r="F2275" s="17"/>
    </row>
    <row r="2276" spans="2:6" s="12" customFormat="1" x14ac:dyDescent="0.2">
      <c r="B2276" s="23"/>
      <c r="C2276" s="22"/>
      <c r="D2276" s="22"/>
      <c r="F2276" s="17"/>
    </row>
    <row r="2277" spans="2:6" s="12" customFormat="1" x14ac:dyDescent="0.2">
      <c r="B2277" s="23"/>
      <c r="C2277" s="22"/>
      <c r="D2277" s="22"/>
      <c r="F2277" s="17"/>
    </row>
    <row r="2278" spans="2:6" s="12" customFormat="1" x14ac:dyDescent="0.2">
      <c r="B2278" s="23"/>
      <c r="C2278" s="22"/>
      <c r="D2278" s="22"/>
      <c r="F2278" s="17"/>
    </row>
    <row r="2279" spans="2:6" s="12" customFormat="1" x14ac:dyDescent="0.2">
      <c r="B2279" s="23"/>
      <c r="C2279" s="22"/>
      <c r="D2279" s="22"/>
      <c r="F2279" s="17"/>
    </row>
    <row r="2280" spans="2:6" s="12" customFormat="1" x14ac:dyDescent="0.2">
      <c r="B2280" s="23"/>
      <c r="C2280" s="22"/>
      <c r="D2280" s="22"/>
      <c r="F2280" s="17"/>
    </row>
    <row r="2281" spans="2:6" s="12" customFormat="1" x14ac:dyDescent="0.2">
      <c r="B2281" s="23"/>
      <c r="C2281" s="22"/>
      <c r="D2281" s="22"/>
      <c r="F2281" s="17"/>
    </row>
    <row r="2282" spans="2:6" s="12" customFormat="1" x14ac:dyDescent="0.2">
      <c r="B2282" s="23"/>
      <c r="C2282" s="22"/>
      <c r="D2282" s="22"/>
      <c r="F2282" s="17"/>
    </row>
    <row r="2283" spans="2:6" s="12" customFormat="1" x14ac:dyDescent="0.2">
      <c r="B2283" s="23"/>
      <c r="C2283" s="22"/>
      <c r="D2283" s="22"/>
      <c r="F2283" s="17"/>
    </row>
    <row r="2284" spans="2:6" s="12" customFormat="1" x14ac:dyDescent="0.2">
      <c r="B2284" s="23"/>
      <c r="C2284" s="22"/>
      <c r="D2284" s="22"/>
      <c r="F2284" s="17"/>
    </row>
    <row r="2285" spans="2:6" s="12" customFormat="1" x14ac:dyDescent="0.2">
      <c r="B2285" s="23"/>
      <c r="C2285" s="22"/>
      <c r="D2285" s="22"/>
      <c r="F2285" s="17"/>
    </row>
    <row r="2286" spans="2:6" s="12" customFormat="1" x14ac:dyDescent="0.2">
      <c r="B2286" s="23"/>
      <c r="C2286" s="22"/>
      <c r="D2286" s="22"/>
      <c r="F2286" s="17"/>
    </row>
    <row r="2287" spans="2:6" s="12" customFormat="1" x14ac:dyDescent="0.2">
      <c r="B2287" s="23"/>
      <c r="C2287" s="22"/>
      <c r="D2287" s="22"/>
      <c r="F2287" s="17"/>
    </row>
    <row r="2288" spans="2:6" s="12" customFormat="1" x14ac:dyDescent="0.2">
      <c r="B2288" s="23"/>
      <c r="C2288" s="22"/>
      <c r="D2288" s="22"/>
      <c r="F2288" s="17"/>
    </row>
    <row r="2289" spans="2:6" s="12" customFormat="1" x14ac:dyDescent="0.2">
      <c r="B2289" s="23"/>
      <c r="C2289" s="22"/>
      <c r="D2289" s="22"/>
      <c r="F2289" s="17"/>
    </row>
    <row r="2290" spans="2:6" s="12" customFormat="1" x14ac:dyDescent="0.2">
      <c r="B2290" s="23"/>
      <c r="C2290" s="22"/>
      <c r="D2290" s="22"/>
      <c r="F2290" s="17"/>
    </row>
    <row r="2291" spans="2:6" s="12" customFormat="1" x14ac:dyDescent="0.2">
      <c r="B2291" s="23"/>
      <c r="C2291" s="22"/>
      <c r="D2291" s="22"/>
      <c r="F2291" s="17"/>
    </row>
    <row r="2292" spans="2:6" s="12" customFormat="1" x14ac:dyDescent="0.2">
      <c r="B2292" s="23"/>
      <c r="C2292" s="22"/>
      <c r="D2292" s="22"/>
      <c r="F2292" s="17"/>
    </row>
    <row r="2293" spans="2:6" s="12" customFormat="1" x14ac:dyDescent="0.2">
      <c r="B2293" s="23"/>
      <c r="C2293" s="22"/>
      <c r="D2293" s="22"/>
      <c r="F2293" s="17"/>
    </row>
    <row r="2294" spans="2:6" s="12" customFormat="1" x14ac:dyDescent="0.2">
      <c r="B2294" s="23"/>
      <c r="C2294" s="22"/>
      <c r="D2294" s="22"/>
      <c r="F2294" s="17"/>
    </row>
    <row r="2295" spans="2:6" s="12" customFormat="1" x14ac:dyDescent="0.2">
      <c r="B2295" s="23"/>
      <c r="C2295" s="22"/>
      <c r="D2295" s="22"/>
      <c r="F2295" s="17"/>
    </row>
    <row r="2296" spans="2:6" s="12" customFormat="1" x14ac:dyDescent="0.2">
      <c r="B2296" s="23"/>
      <c r="C2296" s="22"/>
      <c r="D2296" s="22"/>
      <c r="F2296" s="17"/>
    </row>
    <row r="2297" spans="2:6" s="12" customFormat="1" x14ac:dyDescent="0.2">
      <c r="B2297" s="23"/>
      <c r="C2297" s="22"/>
      <c r="D2297" s="22"/>
      <c r="F2297" s="17"/>
    </row>
    <row r="2298" spans="2:6" s="12" customFormat="1" x14ac:dyDescent="0.2">
      <c r="B2298" s="23"/>
      <c r="C2298" s="22"/>
      <c r="D2298" s="22"/>
      <c r="F2298" s="17"/>
    </row>
    <row r="2299" spans="2:6" s="12" customFormat="1" x14ac:dyDescent="0.2">
      <c r="B2299" s="23"/>
      <c r="C2299" s="22"/>
      <c r="D2299" s="22"/>
      <c r="F2299" s="17"/>
    </row>
    <row r="2300" spans="2:6" s="12" customFormat="1" x14ac:dyDescent="0.2">
      <c r="B2300" s="23"/>
      <c r="C2300" s="22"/>
      <c r="D2300" s="22"/>
      <c r="F2300" s="17"/>
    </row>
    <row r="2301" spans="2:6" s="12" customFormat="1" x14ac:dyDescent="0.2">
      <c r="B2301" s="23"/>
      <c r="C2301" s="22"/>
      <c r="D2301" s="22"/>
      <c r="F2301" s="17"/>
    </row>
    <row r="2302" spans="2:6" s="12" customFormat="1" x14ac:dyDescent="0.2">
      <c r="B2302" s="23"/>
      <c r="C2302" s="22"/>
      <c r="D2302" s="22"/>
      <c r="F2302" s="17"/>
    </row>
    <row r="2303" spans="2:6" s="12" customFormat="1" x14ac:dyDescent="0.2">
      <c r="B2303" s="23"/>
      <c r="C2303" s="22"/>
      <c r="D2303" s="22"/>
      <c r="F2303" s="17"/>
    </row>
    <row r="2304" spans="2:6" s="12" customFormat="1" x14ac:dyDescent="0.2">
      <c r="B2304" s="23"/>
      <c r="C2304" s="22"/>
      <c r="D2304" s="22"/>
      <c r="F2304" s="17"/>
    </row>
    <row r="2305" spans="2:6" s="12" customFormat="1" x14ac:dyDescent="0.2">
      <c r="B2305" s="23"/>
      <c r="C2305" s="22"/>
      <c r="D2305" s="22"/>
      <c r="F2305" s="17"/>
    </row>
    <row r="2306" spans="2:6" s="12" customFormat="1" x14ac:dyDescent="0.2">
      <c r="B2306" s="23"/>
      <c r="C2306" s="22"/>
      <c r="D2306" s="22"/>
      <c r="F2306" s="17"/>
    </row>
    <row r="2307" spans="2:6" s="12" customFormat="1" x14ac:dyDescent="0.2">
      <c r="B2307" s="23"/>
      <c r="C2307" s="22"/>
      <c r="D2307" s="22"/>
      <c r="F2307" s="17"/>
    </row>
    <row r="2308" spans="2:6" s="12" customFormat="1" x14ac:dyDescent="0.2">
      <c r="B2308" s="23"/>
      <c r="C2308" s="22"/>
      <c r="D2308" s="22"/>
      <c r="F2308" s="17"/>
    </row>
    <row r="2309" spans="2:6" s="12" customFormat="1" x14ac:dyDescent="0.2">
      <c r="B2309" s="23"/>
      <c r="C2309" s="22"/>
      <c r="D2309" s="22"/>
      <c r="F2309" s="17"/>
    </row>
    <row r="2310" spans="2:6" s="12" customFormat="1" x14ac:dyDescent="0.2">
      <c r="B2310" s="23"/>
      <c r="C2310" s="22"/>
      <c r="D2310" s="22"/>
      <c r="F2310" s="17"/>
    </row>
    <row r="2311" spans="2:6" s="12" customFormat="1" x14ac:dyDescent="0.2">
      <c r="B2311" s="23"/>
      <c r="C2311" s="22"/>
      <c r="D2311" s="22"/>
      <c r="F2311" s="17"/>
    </row>
    <row r="2312" spans="2:6" s="12" customFormat="1" x14ac:dyDescent="0.2">
      <c r="B2312" s="23"/>
      <c r="C2312" s="22"/>
      <c r="D2312" s="22"/>
      <c r="F2312" s="17"/>
    </row>
    <row r="2313" spans="2:6" s="12" customFormat="1" x14ac:dyDescent="0.2">
      <c r="B2313" s="23"/>
      <c r="C2313" s="22"/>
      <c r="D2313" s="22"/>
      <c r="F2313" s="17"/>
    </row>
    <row r="2314" spans="2:6" s="12" customFormat="1" x14ac:dyDescent="0.2">
      <c r="B2314" s="23"/>
      <c r="C2314" s="22"/>
      <c r="D2314" s="22"/>
      <c r="F2314" s="17"/>
    </row>
    <row r="2315" spans="2:6" s="12" customFormat="1" x14ac:dyDescent="0.2">
      <c r="B2315" s="23"/>
      <c r="C2315" s="22"/>
      <c r="D2315" s="22"/>
      <c r="F2315" s="17"/>
    </row>
    <row r="2316" spans="2:6" s="12" customFormat="1" x14ac:dyDescent="0.2">
      <c r="B2316" s="23"/>
      <c r="C2316" s="22"/>
      <c r="D2316" s="22"/>
      <c r="F2316" s="17"/>
    </row>
    <row r="2317" spans="2:6" s="12" customFormat="1" x14ac:dyDescent="0.2">
      <c r="B2317" s="23"/>
      <c r="C2317" s="22"/>
      <c r="D2317" s="22"/>
      <c r="F2317" s="17"/>
    </row>
    <row r="2318" spans="2:6" s="12" customFormat="1" x14ac:dyDescent="0.2">
      <c r="B2318" s="23"/>
      <c r="C2318" s="22"/>
      <c r="D2318" s="22"/>
      <c r="F2318" s="17"/>
    </row>
    <row r="2319" spans="2:6" s="12" customFormat="1" x14ac:dyDescent="0.2">
      <c r="B2319" s="23"/>
      <c r="C2319" s="22"/>
      <c r="D2319" s="22"/>
      <c r="F2319" s="17"/>
    </row>
    <row r="2320" spans="2:6" s="12" customFormat="1" x14ac:dyDescent="0.2">
      <c r="B2320" s="23"/>
      <c r="C2320" s="22"/>
      <c r="D2320" s="22"/>
      <c r="F2320" s="17"/>
    </row>
    <row r="2321" spans="2:6" s="12" customFormat="1" x14ac:dyDescent="0.2">
      <c r="B2321" s="23"/>
      <c r="C2321" s="22"/>
      <c r="D2321" s="22"/>
      <c r="F2321" s="17"/>
    </row>
    <row r="2322" spans="2:6" s="12" customFormat="1" x14ac:dyDescent="0.2">
      <c r="B2322" s="23"/>
      <c r="C2322" s="22"/>
      <c r="D2322" s="22"/>
      <c r="F2322" s="17"/>
    </row>
    <row r="2323" spans="2:6" s="12" customFormat="1" x14ac:dyDescent="0.2">
      <c r="B2323" s="23"/>
      <c r="C2323" s="22"/>
      <c r="D2323" s="22"/>
      <c r="F2323" s="17"/>
    </row>
    <row r="2324" spans="2:6" s="12" customFormat="1" x14ac:dyDescent="0.2">
      <c r="B2324" s="23"/>
      <c r="C2324" s="22"/>
      <c r="D2324" s="22"/>
      <c r="F2324" s="17"/>
    </row>
    <row r="2325" spans="2:6" s="12" customFormat="1" x14ac:dyDescent="0.2">
      <c r="B2325" s="23"/>
      <c r="C2325" s="22"/>
      <c r="D2325" s="22"/>
      <c r="F2325" s="17"/>
    </row>
    <row r="2326" spans="2:6" s="12" customFormat="1" x14ac:dyDescent="0.2">
      <c r="B2326" s="23"/>
      <c r="C2326" s="22"/>
      <c r="D2326" s="22"/>
      <c r="F2326" s="17"/>
    </row>
    <row r="2327" spans="2:6" s="12" customFormat="1" x14ac:dyDescent="0.2">
      <c r="B2327" s="23"/>
      <c r="C2327" s="22"/>
      <c r="D2327" s="22"/>
      <c r="F2327" s="17"/>
    </row>
    <row r="2328" spans="2:6" s="12" customFormat="1" x14ac:dyDescent="0.2">
      <c r="B2328" s="23"/>
      <c r="C2328" s="22"/>
      <c r="D2328" s="22"/>
      <c r="F2328" s="17"/>
    </row>
    <row r="2329" spans="2:6" s="12" customFormat="1" x14ac:dyDescent="0.2">
      <c r="B2329" s="23"/>
      <c r="C2329" s="22"/>
      <c r="D2329" s="22"/>
      <c r="F2329" s="17"/>
    </row>
    <row r="2330" spans="2:6" s="12" customFormat="1" x14ac:dyDescent="0.2">
      <c r="B2330" s="23"/>
      <c r="C2330" s="22"/>
      <c r="D2330" s="22"/>
      <c r="F2330" s="17"/>
    </row>
    <row r="2331" spans="2:6" s="12" customFormat="1" x14ac:dyDescent="0.2">
      <c r="B2331" s="23"/>
      <c r="C2331" s="22"/>
      <c r="D2331" s="22"/>
      <c r="F2331" s="17"/>
    </row>
    <row r="2332" spans="2:6" s="12" customFormat="1" x14ac:dyDescent="0.2">
      <c r="B2332" s="23"/>
      <c r="C2332" s="22"/>
      <c r="D2332" s="22"/>
      <c r="F2332" s="17"/>
    </row>
    <row r="2333" spans="2:6" s="12" customFormat="1" x14ac:dyDescent="0.2">
      <c r="B2333" s="23"/>
      <c r="C2333" s="22"/>
      <c r="D2333" s="22"/>
      <c r="F2333" s="17"/>
    </row>
    <row r="2334" spans="2:6" s="12" customFormat="1" x14ac:dyDescent="0.2">
      <c r="B2334" s="23"/>
      <c r="C2334" s="22"/>
      <c r="D2334" s="22"/>
      <c r="F2334" s="17"/>
    </row>
    <row r="2335" spans="2:6" s="12" customFormat="1" x14ac:dyDescent="0.2">
      <c r="B2335" s="23"/>
      <c r="C2335" s="22"/>
      <c r="D2335" s="22"/>
      <c r="F2335" s="17"/>
    </row>
    <row r="2336" spans="2:6" s="12" customFormat="1" x14ac:dyDescent="0.2">
      <c r="B2336" s="23"/>
      <c r="C2336" s="22"/>
      <c r="D2336" s="22"/>
      <c r="F2336" s="17"/>
    </row>
    <row r="2337" spans="2:6" s="12" customFormat="1" x14ac:dyDescent="0.2">
      <c r="B2337" s="23"/>
      <c r="C2337" s="22"/>
      <c r="D2337" s="22"/>
      <c r="F2337" s="17"/>
    </row>
    <row r="2338" spans="2:6" s="12" customFormat="1" x14ac:dyDescent="0.2">
      <c r="B2338" s="23"/>
      <c r="C2338" s="22"/>
      <c r="D2338" s="22"/>
      <c r="F2338" s="17"/>
    </row>
    <row r="2339" spans="2:6" s="12" customFormat="1" x14ac:dyDescent="0.2">
      <c r="B2339" s="23"/>
      <c r="C2339" s="22"/>
      <c r="D2339" s="22"/>
      <c r="F2339" s="17"/>
    </row>
    <row r="2340" spans="2:6" s="12" customFormat="1" x14ac:dyDescent="0.2">
      <c r="B2340" s="23"/>
      <c r="C2340" s="22"/>
      <c r="D2340" s="22"/>
      <c r="F2340" s="17"/>
    </row>
    <row r="2341" spans="2:6" s="12" customFormat="1" x14ac:dyDescent="0.2">
      <c r="B2341" s="23"/>
      <c r="C2341" s="22"/>
      <c r="D2341" s="22"/>
      <c r="F2341" s="17"/>
    </row>
    <row r="2342" spans="2:6" s="12" customFormat="1" x14ac:dyDescent="0.2">
      <c r="B2342" s="23"/>
      <c r="C2342" s="22"/>
      <c r="D2342" s="22"/>
      <c r="F2342" s="17"/>
    </row>
    <row r="2343" spans="2:6" s="12" customFormat="1" x14ac:dyDescent="0.2">
      <c r="B2343" s="23"/>
      <c r="C2343" s="22"/>
      <c r="D2343" s="22"/>
      <c r="F2343" s="17"/>
    </row>
    <row r="2344" spans="2:6" s="12" customFormat="1" x14ac:dyDescent="0.2">
      <c r="B2344" s="23"/>
      <c r="C2344" s="22"/>
      <c r="D2344" s="22"/>
      <c r="F2344" s="17"/>
    </row>
    <row r="2345" spans="2:6" s="12" customFormat="1" x14ac:dyDescent="0.2">
      <c r="B2345" s="23"/>
      <c r="C2345" s="22"/>
      <c r="D2345" s="22"/>
      <c r="F2345" s="17"/>
    </row>
    <row r="2346" spans="2:6" s="12" customFormat="1" x14ac:dyDescent="0.2">
      <c r="B2346" s="23"/>
      <c r="C2346" s="22"/>
      <c r="D2346" s="22"/>
      <c r="F2346" s="17"/>
    </row>
    <row r="2347" spans="2:6" s="12" customFormat="1" x14ac:dyDescent="0.2">
      <c r="B2347" s="23"/>
      <c r="C2347" s="22"/>
      <c r="D2347" s="22"/>
      <c r="F2347" s="17"/>
    </row>
    <row r="2348" spans="2:6" s="12" customFormat="1" x14ac:dyDescent="0.2">
      <c r="B2348" s="23"/>
      <c r="C2348" s="22"/>
      <c r="D2348" s="22"/>
      <c r="F2348" s="17"/>
    </row>
    <row r="2349" spans="2:6" s="12" customFormat="1" x14ac:dyDescent="0.2">
      <c r="B2349" s="23"/>
      <c r="C2349" s="22"/>
      <c r="D2349" s="22"/>
      <c r="F2349" s="17"/>
    </row>
    <row r="2350" spans="2:6" s="12" customFormat="1" x14ac:dyDescent="0.2">
      <c r="B2350" s="23"/>
      <c r="C2350" s="22"/>
      <c r="D2350" s="22"/>
      <c r="F2350" s="17"/>
    </row>
    <row r="2351" spans="2:6" s="12" customFormat="1" x14ac:dyDescent="0.2">
      <c r="B2351" s="23"/>
      <c r="C2351" s="22"/>
      <c r="D2351" s="22"/>
      <c r="F2351" s="17"/>
    </row>
    <row r="2352" spans="2:6" s="12" customFormat="1" x14ac:dyDescent="0.2">
      <c r="B2352" s="23"/>
      <c r="C2352" s="22"/>
      <c r="D2352" s="22"/>
      <c r="F2352" s="17"/>
    </row>
    <row r="2353" spans="2:6" s="12" customFormat="1" x14ac:dyDescent="0.2">
      <c r="B2353" s="23"/>
      <c r="C2353" s="22"/>
      <c r="D2353" s="22"/>
      <c r="F2353" s="17"/>
    </row>
    <row r="2354" spans="2:6" s="12" customFormat="1" x14ac:dyDescent="0.2">
      <c r="B2354" s="23"/>
      <c r="C2354" s="22"/>
      <c r="D2354" s="22"/>
      <c r="F2354" s="17"/>
    </row>
    <row r="2355" spans="2:6" s="12" customFormat="1" x14ac:dyDescent="0.2">
      <c r="B2355" s="23"/>
      <c r="C2355" s="22"/>
      <c r="D2355" s="22"/>
      <c r="F2355" s="17"/>
    </row>
    <row r="2356" spans="2:6" s="12" customFormat="1" x14ac:dyDescent="0.2">
      <c r="B2356" s="23"/>
      <c r="C2356" s="22"/>
      <c r="D2356" s="22"/>
      <c r="F2356" s="17"/>
    </row>
    <row r="2357" spans="2:6" s="12" customFormat="1" x14ac:dyDescent="0.2">
      <c r="B2357" s="23"/>
      <c r="C2357" s="22"/>
      <c r="D2357" s="22"/>
      <c r="F2357" s="17"/>
    </row>
    <row r="2358" spans="2:6" s="12" customFormat="1" x14ac:dyDescent="0.2">
      <c r="B2358" s="23"/>
      <c r="C2358" s="22"/>
      <c r="D2358" s="22"/>
      <c r="F2358" s="17"/>
    </row>
    <row r="2359" spans="2:6" s="12" customFormat="1" x14ac:dyDescent="0.2">
      <c r="B2359" s="23"/>
      <c r="C2359" s="22"/>
      <c r="D2359" s="22"/>
      <c r="F2359" s="17"/>
    </row>
    <row r="2360" spans="2:6" s="12" customFormat="1" x14ac:dyDescent="0.2">
      <c r="B2360" s="23"/>
      <c r="C2360" s="22"/>
      <c r="D2360" s="22"/>
      <c r="F2360" s="17"/>
    </row>
    <row r="2361" spans="2:6" s="12" customFormat="1" x14ac:dyDescent="0.2">
      <c r="B2361" s="23"/>
      <c r="C2361" s="22"/>
      <c r="D2361" s="22"/>
      <c r="F2361" s="17"/>
    </row>
    <row r="2362" spans="2:6" s="12" customFormat="1" x14ac:dyDescent="0.2">
      <c r="B2362" s="23"/>
      <c r="C2362" s="22"/>
      <c r="D2362" s="22"/>
      <c r="F2362" s="17"/>
    </row>
    <row r="2363" spans="2:6" s="12" customFormat="1" x14ac:dyDescent="0.2">
      <c r="B2363" s="23"/>
      <c r="C2363" s="22"/>
      <c r="D2363" s="22"/>
      <c r="F2363" s="17"/>
    </row>
    <row r="2364" spans="2:6" s="12" customFormat="1" x14ac:dyDescent="0.2">
      <c r="B2364" s="23"/>
      <c r="C2364" s="22"/>
      <c r="D2364" s="22"/>
      <c r="F2364" s="17"/>
    </row>
    <row r="2365" spans="2:6" s="12" customFormat="1" x14ac:dyDescent="0.2">
      <c r="B2365" s="23"/>
      <c r="C2365" s="22"/>
      <c r="D2365" s="22"/>
      <c r="F2365" s="17"/>
    </row>
    <row r="2366" spans="2:6" s="12" customFormat="1" x14ac:dyDescent="0.2">
      <c r="B2366" s="23"/>
      <c r="C2366" s="22"/>
      <c r="D2366" s="22"/>
      <c r="F2366" s="17"/>
    </row>
    <row r="2367" spans="2:6" s="12" customFormat="1" x14ac:dyDescent="0.2">
      <c r="B2367" s="23"/>
      <c r="C2367" s="22"/>
      <c r="D2367" s="22"/>
      <c r="F2367" s="17"/>
    </row>
    <row r="2368" spans="2:6" s="12" customFormat="1" x14ac:dyDescent="0.2">
      <c r="B2368" s="23"/>
      <c r="C2368" s="22"/>
      <c r="D2368" s="22"/>
      <c r="F2368" s="17"/>
    </row>
    <row r="2369" spans="2:6" s="12" customFormat="1" x14ac:dyDescent="0.2">
      <c r="B2369" s="23"/>
      <c r="C2369" s="22"/>
      <c r="D2369" s="22"/>
      <c r="F2369" s="17"/>
    </row>
    <row r="2370" spans="2:6" s="12" customFormat="1" x14ac:dyDescent="0.2">
      <c r="B2370" s="23"/>
      <c r="C2370" s="22"/>
      <c r="D2370" s="22"/>
      <c r="F2370" s="17"/>
    </row>
    <row r="2371" spans="2:6" s="12" customFormat="1" x14ac:dyDescent="0.2">
      <c r="B2371" s="23"/>
      <c r="C2371" s="22"/>
      <c r="D2371" s="22"/>
      <c r="F2371" s="17"/>
    </row>
    <row r="2372" spans="2:6" s="12" customFormat="1" x14ac:dyDescent="0.2">
      <c r="B2372" s="23"/>
      <c r="C2372" s="22"/>
      <c r="D2372" s="22"/>
      <c r="F2372" s="17"/>
    </row>
    <row r="2373" spans="2:6" s="12" customFormat="1" x14ac:dyDescent="0.2">
      <c r="B2373" s="23"/>
      <c r="C2373" s="22"/>
      <c r="D2373" s="22"/>
      <c r="F2373" s="17"/>
    </row>
    <row r="2374" spans="2:6" s="12" customFormat="1" x14ac:dyDescent="0.2">
      <c r="B2374" s="23"/>
      <c r="C2374" s="22"/>
      <c r="D2374" s="22"/>
      <c r="F2374" s="17"/>
    </row>
    <row r="2375" spans="2:6" s="12" customFormat="1" x14ac:dyDescent="0.2">
      <c r="B2375" s="23"/>
      <c r="C2375" s="22"/>
      <c r="D2375" s="22"/>
      <c r="F2375" s="17"/>
    </row>
    <row r="2376" spans="2:6" s="12" customFormat="1" x14ac:dyDescent="0.2">
      <c r="B2376" s="23"/>
      <c r="C2376" s="22"/>
      <c r="D2376" s="22"/>
      <c r="F2376" s="17"/>
    </row>
    <row r="2377" spans="2:6" s="12" customFormat="1" x14ac:dyDescent="0.2">
      <c r="B2377" s="23"/>
      <c r="C2377" s="22"/>
      <c r="D2377" s="22"/>
      <c r="F2377" s="17"/>
    </row>
    <row r="2378" spans="2:6" s="12" customFormat="1" x14ac:dyDescent="0.2">
      <c r="B2378" s="23"/>
      <c r="C2378" s="22"/>
      <c r="D2378" s="22"/>
      <c r="F2378" s="17"/>
    </row>
    <row r="2379" spans="2:6" s="12" customFormat="1" x14ac:dyDescent="0.2">
      <c r="B2379" s="23"/>
      <c r="C2379" s="22"/>
      <c r="D2379" s="22"/>
      <c r="F2379" s="17"/>
    </row>
    <row r="2380" spans="2:6" s="12" customFormat="1" x14ac:dyDescent="0.2">
      <c r="B2380" s="23"/>
      <c r="C2380" s="22"/>
      <c r="D2380" s="22"/>
      <c r="F2380" s="17"/>
    </row>
    <row r="2381" spans="2:6" s="12" customFormat="1" x14ac:dyDescent="0.2">
      <c r="B2381" s="23"/>
      <c r="C2381" s="22"/>
      <c r="D2381" s="22"/>
      <c r="F2381" s="17"/>
    </row>
    <row r="2382" spans="2:6" s="12" customFormat="1" x14ac:dyDescent="0.2">
      <c r="B2382" s="23"/>
      <c r="C2382" s="22"/>
      <c r="D2382" s="22"/>
      <c r="F2382" s="17"/>
    </row>
    <row r="2383" spans="2:6" s="12" customFormat="1" x14ac:dyDescent="0.2">
      <c r="B2383" s="23"/>
      <c r="C2383" s="22"/>
      <c r="D2383" s="22"/>
      <c r="F2383" s="17"/>
    </row>
    <row r="2384" spans="2:6" s="12" customFormat="1" x14ac:dyDescent="0.2">
      <c r="B2384" s="23"/>
      <c r="C2384" s="22"/>
      <c r="D2384" s="22"/>
      <c r="F2384" s="17"/>
    </row>
    <row r="2385" spans="2:6" s="12" customFormat="1" x14ac:dyDescent="0.2">
      <c r="B2385" s="23"/>
      <c r="C2385" s="22"/>
      <c r="D2385" s="22"/>
      <c r="F2385" s="17"/>
    </row>
    <row r="2386" spans="2:6" s="12" customFormat="1" x14ac:dyDescent="0.2">
      <c r="B2386" s="23"/>
      <c r="C2386" s="22"/>
      <c r="D2386" s="22"/>
      <c r="F2386" s="17"/>
    </row>
    <row r="2387" spans="2:6" s="12" customFormat="1" x14ac:dyDescent="0.2">
      <c r="B2387" s="23"/>
      <c r="C2387" s="22"/>
      <c r="D2387" s="22"/>
      <c r="F2387" s="17"/>
    </row>
    <row r="2388" spans="2:6" s="12" customFormat="1" x14ac:dyDescent="0.2">
      <c r="B2388" s="23"/>
      <c r="C2388" s="22"/>
      <c r="D2388" s="22"/>
      <c r="F2388" s="17"/>
    </row>
    <row r="2389" spans="2:6" s="12" customFormat="1" x14ac:dyDescent="0.2">
      <c r="B2389" s="23"/>
      <c r="C2389" s="22"/>
      <c r="D2389" s="22"/>
      <c r="F2389" s="17"/>
    </row>
    <row r="2390" spans="2:6" s="12" customFormat="1" x14ac:dyDescent="0.2">
      <c r="B2390" s="23"/>
      <c r="C2390" s="22"/>
      <c r="D2390" s="22"/>
      <c r="F2390" s="17"/>
    </row>
    <row r="2391" spans="2:6" s="12" customFormat="1" x14ac:dyDescent="0.2">
      <c r="B2391" s="23"/>
      <c r="C2391" s="22"/>
      <c r="D2391" s="22"/>
      <c r="F2391" s="17"/>
    </row>
    <row r="2392" spans="2:6" s="12" customFormat="1" x14ac:dyDescent="0.2">
      <c r="B2392" s="23"/>
      <c r="C2392" s="22"/>
      <c r="D2392" s="22"/>
      <c r="F2392" s="17"/>
    </row>
    <row r="2393" spans="2:6" s="12" customFormat="1" x14ac:dyDescent="0.2">
      <c r="B2393" s="23"/>
      <c r="C2393" s="22"/>
      <c r="D2393" s="22"/>
      <c r="F2393" s="17"/>
    </row>
    <row r="2394" spans="2:6" s="12" customFormat="1" x14ac:dyDescent="0.2">
      <c r="B2394" s="23"/>
      <c r="C2394" s="22"/>
      <c r="D2394" s="22"/>
      <c r="F2394" s="17"/>
    </row>
    <row r="2395" spans="2:6" s="12" customFormat="1" x14ac:dyDescent="0.2">
      <c r="B2395" s="23"/>
      <c r="C2395" s="22"/>
      <c r="D2395" s="22"/>
      <c r="F2395" s="17"/>
    </row>
    <row r="2396" spans="2:6" s="12" customFormat="1" x14ac:dyDescent="0.2">
      <c r="B2396" s="23"/>
      <c r="C2396" s="22"/>
      <c r="D2396" s="22"/>
      <c r="F2396" s="17"/>
    </row>
    <row r="2397" spans="2:6" s="12" customFormat="1" x14ac:dyDescent="0.2">
      <c r="B2397" s="23"/>
      <c r="C2397" s="22"/>
      <c r="D2397" s="22"/>
      <c r="F2397" s="17"/>
    </row>
    <row r="2398" spans="2:6" s="12" customFormat="1" x14ac:dyDescent="0.2">
      <c r="B2398" s="23"/>
      <c r="C2398" s="22"/>
      <c r="D2398" s="22"/>
      <c r="F2398" s="17"/>
    </row>
    <row r="2399" spans="2:6" s="12" customFormat="1" x14ac:dyDescent="0.2">
      <c r="B2399" s="23"/>
      <c r="C2399" s="22"/>
      <c r="D2399" s="22"/>
      <c r="F2399" s="17"/>
    </row>
    <row r="2400" spans="2:6" s="12" customFormat="1" x14ac:dyDescent="0.2">
      <c r="B2400" s="23"/>
      <c r="C2400" s="22"/>
      <c r="D2400" s="22"/>
      <c r="F2400" s="17"/>
    </row>
    <row r="2401" spans="2:6" s="12" customFormat="1" x14ac:dyDescent="0.2">
      <c r="B2401" s="23"/>
      <c r="C2401" s="22"/>
      <c r="D2401" s="22"/>
      <c r="F2401" s="17"/>
    </row>
    <row r="2402" spans="2:6" s="12" customFormat="1" x14ac:dyDescent="0.2">
      <c r="B2402" s="23"/>
      <c r="C2402" s="22"/>
      <c r="D2402" s="22"/>
      <c r="F2402" s="17"/>
    </row>
    <row r="2403" spans="2:6" s="12" customFormat="1" x14ac:dyDescent="0.2">
      <c r="B2403" s="23"/>
      <c r="C2403" s="22"/>
      <c r="D2403" s="22"/>
      <c r="F2403" s="17"/>
    </row>
    <row r="2404" spans="2:6" s="12" customFormat="1" x14ac:dyDescent="0.2">
      <c r="B2404" s="23"/>
      <c r="C2404" s="22"/>
      <c r="D2404" s="22"/>
      <c r="F2404" s="17"/>
    </row>
    <row r="2405" spans="2:6" s="12" customFormat="1" x14ac:dyDescent="0.2">
      <c r="B2405" s="23"/>
      <c r="C2405" s="22"/>
      <c r="D2405" s="22"/>
      <c r="F2405" s="17"/>
    </row>
    <row r="2406" spans="2:6" s="12" customFormat="1" x14ac:dyDescent="0.2">
      <c r="B2406" s="23"/>
      <c r="C2406" s="22"/>
      <c r="D2406" s="22"/>
      <c r="F2406" s="17"/>
    </row>
    <row r="2407" spans="2:6" s="12" customFormat="1" x14ac:dyDescent="0.2">
      <c r="B2407" s="23"/>
      <c r="C2407" s="22"/>
      <c r="D2407" s="22"/>
      <c r="F2407" s="17"/>
    </row>
    <row r="2408" spans="2:6" s="12" customFormat="1" x14ac:dyDescent="0.2">
      <c r="B2408" s="23"/>
      <c r="C2408" s="22"/>
      <c r="D2408" s="22"/>
      <c r="F2408" s="17"/>
    </row>
    <row r="2409" spans="2:6" s="12" customFormat="1" x14ac:dyDescent="0.2">
      <c r="B2409" s="23"/>
      <c r="C2409" s="22"/>
      <c r="D2409" s="22"/>
      <c r="F2409" s="17"/>
    </row>
    <row r="2410" spans="2:6" s="12" customFormat="1" x14ac:dyDescent="0.2">
      <c r="B2410" s="23"/>
      <c r="C2410" s="22"/>
      <c r="D2410" s="22"/>
      <c r="F2410" s="17"/>
    </row>
    <row r="2411" spans="2:6" s="12" customFormat="1" x14ac:dyDescent="0.2">
      <c r="B2411" s="23"/>
      <c r="C2411" s="22"/>
      <c r="D2411" s="22"/>
      <c r="F2411" s="17"/>
    </row>
    <row r="2412" spans="2:6" s="12" customFormat="1" x14ac:dyDescent="0.2">
      <c r="B2412" s="23"/>
      <c r="C2412" s="22"/>
      <c r="D2412" s="22"/>
      <c r="F2412" s="17"/>
    </row>
    <row r="2413" spans="2:6" s="12" customFormat="1" x14ac:dyDescent="0.2">
      <c r="B2413" s="23"/>
      <c r="C2413" s="22"/>
      <c r="D2413" s="22"/>
      <c r="F2413" s="17"/>
    </row>
    <row r="2414" spans="2:6" s="12" customFormat="1" x14ac:dyDescent="0.2">
      <c r="B2414" s="23"/>
      <c r="C2414" s="22"/>
      <c r="D2414" s="22"/>
      <c r="F2414" s="17"/>
    </row>
    <row r="2415" spans="2:6" s="12" customFormat="1" x14ac:dyDescent="0.2">
      <c r="B2415" s="23"/>
      <c r="C2415" s="22"/>
      <c r="D2415" s="22"/>
      <c r="F2415" s="17"/>
    </row>
    <row r="2416" spans="2:6" s="12" customFormat="1" x14ac:dyDescent="0.2">
      <c r="B2416" s="23"/>
      <c r="C2416" s="22"/>
      <c r="D2416" s="22"/>
      <c r="F2416" s="17"/>
    </row>
    <row r="2417" spans="2:6" s="12" customFormat="1" x14ac:dyDescent="0.2">
      <c r="B2417" s="23"/>
      <c r="C2417" s="22"/>
      <c r="D2417" s="22"/>
      <c r="F2417" s="17"/>
    </row>
    <row r="2418" spans="2:6" s="12" customFormat="1" x14ac:dyDescent="0.2">
      <c r="B2418" s="23"/>
      <c r="C2418" s="22"/>
      <c r="D2418" s="22"/>
      <c r="F2418" s="17"/>
    </row>
    <row r="2419" spans="2:6" s="12" customFormat="1" x14ac:dyDescent="0.2">
      <c r="B2419" s="23"/>
      <c r="C2419" s="22"/>
      <c r="D2419" s="22"/>
      <c r="F2419" s="17"/>
    </row>
    <row r="2420" spans="2:6" s="12" customFormat="1" x14ac:dyDescent="0.2">
      <c r="B2420" s="23"/>
      <c r="C2420" s="22"/>
      <c r="D2420" s="22"/>
      <c r="F2420" s="17"/>
    </row>
    <row r="2421" spans="2:6" s="12" customFormat="1" x14ac:dyDescent="0.2">
      <c r="B2421" s="23"/>
      <c r="C2421" s="22"/>
      <c r="D2421" s="22"/>
      <c r="F2421" s="17"/>
    </row>
    <row r="2422" spans="2:6" s="12" customFormat="1" x14ac:dyDescent="0.2">
      <c r="B2422" s="23"/>
      <c r="C2422" s="22"/>
      <c r="D2422" s="22"/>
      <c r="F2422" s="17"/>
    </row>
    <row r="2423" spans="2:6" s="12" customFormat="1" x14ac:dyDescent="0.2">
      <c r="B2423" s="23"/>
      <c r="C2423" s="22"/>
      <c r="D2423" s="22"/>
      <c r="F2423" s="17"/>
    </row>
    <row r="2424" spans="2:6" s="12" customFormat="1" x14ac:dyDescent="0.2">
      <c r="B2424" s="23"/>
      <c r="C2424" s="22"/>
      <c r="D2424" s="22"/>
      <c r="F2424" s="17"/>
    </row>
    <row r="2425" spans="2:6" s="12" customFormat="1" x14ac:dyDescent="0.2">
      <c r="B2425" s="23"/>
      <c r="C2425" s="22"/>
      <c r="D2425" s="22"/>
      <c r="F2425" s="17"/>
    </row>
    <row r="2426" spans="2:6" s="12" customFormat="1" x14ac:dyDescent="0.2">
      <c r="B2426" s="23"/>
      <c r="C2426" s="22"/>
      <c r="D2426" s="22"/>
      <c r="F2426" s="17"/>
    </row>
    <row r="2427" spans="2:6" s="12" customFormat="1" x14ac:dyDescent="0.2">
      <c r="B2427" s="23"/>
      <c r="C2427" s="22"/>
      <c r="D2427" s="22"/>
      <c r="F2427" s="17"/>
    </row>
    <row r="2428" spans="2:6" s="12" customFormat="1" x14ac:dyDescent="0.2">
      <c r="B2428" s="23"/>
      <c r="C2428" s="22"/>
      <c r="D2428" s="22"/>
      <c r="F2428" s="17"/>
    </row>
    <row r="2429" spans="2:6" s="12" customFormat="1" x14ac:dyDescent="0.2">
      <c r="B2429" s="23"/>
      <c r="C2429" s="22"/>
      <c r="D2429" s="22"/>
      <c r="F2429" s="17"/>
    </row>
    <row r="2430" spans="2:6" s="12" customFormat="1" x14ac:dyDescent="0.2">
      <c r="B2430" s="23"/>
      <c r="C2430" s="22"/>
      <c r="D2430" s="22"/>
      <c r="F2430" s="17"/>
    </row>
    <row r="2431" spans="2:6" s="12" customFormat="1" x14ac:dyDescent="0.2">
      <c r="B2431" s="23"/>
      <c r="C2431" s="22"/>
      <c r="D2431" s="22"/>
      <c r="F2431" s="17"/>
    </row>
    <row r="2432" spans="2:6" s="12" customFormat="1" x14ac:dyDescent="0.2">
      <c r="B2432" s="23"/>
      <c r="C2432" s="22"/>
      <c r="D2432" s="22"/>
      <c r="F2432" s="17"/>
    </row>
    <row r="2433" spans="2:6" s="12" customFormat="1" x14ac:dyDescent="0.2">
      <c r="B2433" s="23"/>
      <c r="C2433" s="22"/>
      <c r="D2433" s="22"/>
      <c r="F2433" s="17"/>
    </row>
    <row r="2434" spans="2:6" s="12" customFormat="1" x14ac:dyDescent="0.2">
      <c r="B2434" s="23"/>
      <c r="C2434" s="22"/>
      <c r="D2434" s="22"/>
      <c r="F2434" s="17"/>
    </row>
    <row r="2435" spans="2:6" s="12" customFormat="1" x14ac:dyDescent="0.2">
      <c r="B2435" s="23"/>
      <c r="C2435" s="22"/>
      <c r="D2435" s="22"/>
      <c r="F2435" s="17"/>
    </row>
    <row r="2436" spans="2:6" s="12" customFormat="1" x14ac:dyDescent="0.2">
      <c r="B2436" s="23"/>
      <c r="C2436" s="22"/>
      <c r="D2436" s="22"/>
      <c r="F2436" s="17"/>
    </row>
    <row r="2437" spans="2:6" s="12" customFormat="1" x14ac:dyDescent="0.2">
      <c r="B2437" s="23"/>
      <c r="C2437" s="22"/>
      <c r="D2437" s="22"/>
      <c r="F2437" s="17"/>
    </row>
    <row r="2438" spans="2:6" s="12" customFormat="1" x14ac:dyDescent="0.2">
      <c r="B2438" s="23"/>
      <c r="C2438" s="22"/>
      <c r="D2438" s="22"/>
      <c r="F2438" s="17"/>
    </row>
    <row r="2439" spans="2:6" s="12" customFormat="1" x14ac:dyDescent="0.2">
      <c r="B2439" s="23"/>
      <c r="C2439" s="22"/>
      <c r="D2439" s="22"/>
      <c r="F2439" s="17"/>
    </row>
    <row r="2440" spans="2:6" s="12" customFormat="1" x14ac:dyDescent="0.2">
      <c r="B2440" s="23"/>
      <c r="C2440" s="22"/>
      <c r="D2440" s="22"/>
      <c r="F2440" s="17"/>
    </row>
    <row r="2441" spans="2:6" s="12" customFormat="1" x14ac:dyDescent="0.2">
      <c r="B2441" s="23"/>
      <c r="C2441" s="22"/>
      <c r="D2441" s="22"/>
      <c r="F2441" s="17"/>
    </row>
    <row r="2442" spans="2:6" s="12" customFormat="1" x14ac:dyDescent="0.2">
      <c r="B2442" s="23"/>
      <c r="C2442" s="22"/>
      <c r="D2442" s="22"/>
      <c r="F2442" s="17"/>
    </row>
    <row r="2443" spans="2:6" s="12" customFormat="1" x14ac:dyDescent="0.2">
      <c r="B2443" s="23"/>
      <c r="C2443" s="22"/>
      <c r="D2443" s="22"/>
      <c r="F2443" s="17"/>
    </row>
    <row r="2444" spans="2:6" s="12" customFormat="1" x14ac:dyDescent="0.2">
      <c r="B2444" s="23"/>
      <c r="C2444" s="22"/>
      <c r="D2444" s="22"/>
      <c r="F2444" s="17"/>
    </row>
    <row r="2445" spans="2:6" s="12" customFormat="1" x14ac:dyDescent="0.2">
      <c r="B2445" s="23"/>
      <c r="C2445" s="22"/>
      <c r="D2445" s="22"/>
      <c r="F2445" s="17"/>
    </row>
    <row r="2446" spans="2:6" s="12" customFormat="1" x14ac:dyDescent="0.2">
      <c r="B2446" s="23"/>
      <c r="C2446" s="22"/>
      <c r="D2446" s="22"/>
      <c r="F2446" s="17"/>
    </row>
    <row r="2447" spans="2:6" s="12" customFormat="1" x14ac:dyDescent="0.2">
      <c r="B2447" s="23"/>
      <c r="C2447" s="22"/>
      <c r="D2447" s="22"/>
      <c r="F2447" s="17"/>
    </row>
    <row r="2448" spans="2:6" s="12" customFormat="1" x14ac:dyDescent="0.2">
      <c r="B2448" s="23"/>
      <c r="C2448" s="22"/>
      <c r="D2448" s="22"/>
      <c r="F2448" s="17"/>
    </row>
    <row r="2449" spans="2:6" s="12" customFormat="1" x14ac:dyDescent="0.2">
      <c r="B2449" s="23"/>
      <c r="C2449" s="22"/>
      <c r="D2449" s="22"/>
      <c r="F2449" s="17"/>
    </row>
    <row r="2450" spans="2:6" s="12" customFormat="1" x14ac:dyDescent="0.2">
      <c r="B2450" s="23"/>
      <c r="C2450" s="22"/>
      <c r="D2450" s="22"/>
      <c r="F2450" s="17"/>
    </row>
    <row r="2451" spans="2:6" s="12" customFormat="1" x14ac:dyDescent="0.2">
      <c r="B2451" s="23"/>
      <c r="C2451" s="22"/>
      <c r="D2451" s="22"/>
      <c r="F2451" s="17"/>
    </row>
    <row r="2452" spans="2:6" s="12" customFormat="1" x14ac:dyDescent="0.2">
      <c r="B2452" s="23"/>
      <c r="C2452" s="22"/>
      <c r="D2452" s="22"/>
      <c r="F2452" s="17"/>
    </row>
    <row r="2453" spans="2:6" s="12" customFormat="1" x14ac:dyDescent="0.2">
      <c r="B2453" s="23"/>
      <c r="C2453" s="22"/>
      <c r="D2453" s="22"/>
      <c r="F2453" s="17"/>
    </row>
    <row r="2454" spans="2:6" s="12" customFormat="1" x14ac:dyDescent="0.2">
      <c r="B2454" s="23"/>
      <c r="C2454" s="22"/>
      <c r="D2454" s="22"/>
      <c r="F2454" s="17"/>
    </row>
    <row r="2455" spans="2:6" s="12" customFormat="1" x14ac:dyDescent="0.2">
      <c r="B2455" s="23"/>
      <c r="C2455" s="22"/>
      <c r="D2455" s="22"/>
      <c r="F2455" s="17"/>
    </row>
    <row r="2456" spans="2:6" s="12" customFormat="1" x14ac:dyDescent="0.2">
      <c r="B2456" s="23"/>
      <c r="C2456" s="22"/>
      <c r="D2456" s="22"/>
      <c r="F2456" s="17"/>
    </row>
    <row r="2457" spans="2:6" s="12" customFormat="1" x14ac:dyDescent="0.2">
      <c r="B2457" s="23"/>
      <c r="C2457" s="22"/>
      <c r="D2457" s="22"/>
      <c r="F2457" s="17"/>
    </row>
    <row r="2458" spans="2:6" s="12" customFormat="1" x14ac:dyDescent="0.2">
      <c r="B2458" s="23"/>
      <c r="C2458" s="22"/>
      <c r="D2458" s="22"/>
      <c r="F2458" s="17"/>
    </row>
    <row r="2459" spans="2:6" s="12" customFormat="1" x14ac:dyDescent="0.2">
      <c r="B2459" s="23"/>
      <c r="C2459" s="22"/>
      <c r="D2459" s="22"/>
      <c r="F2459" s="17"/>
    </row>
    <row r="2460" spans="2:6" s="12" customFormat="1" x14ac:dyDescent="0.2">
      <c r="B2460" s="23"/>
      <c r="C2460" s="22"/>
      <c r="D2460" s="22"/>
      <c r="F2460" s="17"/>
    </row>
    <row r="2461" spans="2:6" s="12" customFormat="1" x14ac:dyDescent="0.2">
      <c r="B2461" s="23"/>
      <c r="C2461" s="22"/>
      <c r="D2461" s="22"/>
      <c r="F2461" s="17"/>
    </row>
    <row r="2462" spans="2:6" s="12" customFormat="1" x14ac:dyDescent="0.2">
      <c r="B2462" s="23"/>
      <c r="C2462" s="22"/>
      <c r="D2462" s="22"/>
      <c r="F2462" s="17"/>
    </row>
    <row r="2463" spans="2:6" s="12" customFormat="1" x14ac:dyDescent="0.2">
      <c r="B2463" s="23"/>
      <c r="C2463" s="22"/>
      <c r="D2463" s="22"/>
      <c r="F2463" s="17"/>
    </row>
    <row r="2464" spans="2:6" s="12" customFormat="1" x14ac:dyDescent="0.2">
      <c r="B2464" s="23"/>
      <c r="C2464" s="22"/>
      <c r="D2464" s="22"/>
      <c r="F2464" s="17"/>
    </row>
    <row r="2465" spans="2:6" s="12" customFormat="1" x14ac:dyDescent="0.2">
      <c r="B2465" s="23"/>
      <c r="C2465" s="22"/>
      <c r="D2465" s="22"/>
      <c r="F2465" s="17"/>
    </row>
    <row r="2466" spans="2:6" s="12" customFormat="1" x14ac:dyDescent="0.2">
      <c r="B2466" s="23"/>
      <c r="C2466" s="22"/>
      <c r="D2466" s="22"/>
      <c r="F2466" s="17"/>
    </row>
    <row r="2467" spans="2:6" s="12" customFormat="1" x14ac:dyDescent="0.2">
      <c r="B2467" s="23"/>
      <c r="C2467" s="22"/>
      <c r="D2467" s="22"/>
      <c r="F2467" s="17"/>
    </row>
    <row r="2468" spans="2:6" s="12" customFormat="1" x14ac:dyDescent="0.2">
      <c r="B2468" s="23"/>
      <c r="C2468" s="22"/>
      <c r="D2468" s="22"/>
      <c r="F2468" s="17"/>
    </row>
    <row r="2469" spans="2:6" s="12" customFormat="1" x14ac:dyDescent="0.2">
      <c r="B2469" s="23"/>
      <c r="C2469" s="22"/>
      <c r="D2469" s="22"/>
      <c r="F2469" s="17"/>
    </row>
    <row r="2470" spans="2:6" s="12" customFormat="1" x14ac:dyDescent="0.2">
      <c r="B2470" s="23"/>
      <c r="C2470" s="22"/>
      <c r="D2470" s="22"/>
      <c r="F2470" s="17"/>
    </row>
    <row r="2471" spans="2:6" s="12" customFormat="1" x14ac:dyDescent="0.2">
      <c r="B2471" s="23"/>
      <c r="C2471" s="22"/>
      <c r="D2471" s="22"/>
      <c r="F2471" s="17"/>
    </row>
    <row r="2472" spans="2:6" s="12" customFormat="1" x14ac:dyDescent="0.2">
      <c r="B2472" s="23"/>
      <c r="C2472" s="22"/>
      <c r="D2472" s="22"/>
      <c r="F2472" s="17"/>
    </row>
    <row r="2473" spans="2:6" s="12" customFormat="1" x14ac:dyDescent="0.2">
      <c r="B2473" s="23"/>
      <c r="C2473" s="22"/>
      <c r="D2473" s="22"/>
      <c r="F2473" s="17"/>
    </row>
    <row r="2474" spans="2:6" s="12" customFormat="1" x14ac:dyDescent="0.2">
      <c r="B2474" s="23"/>
      <c r="C2474" s="22"/>
      <c r="D2474" s="22"/>
      <c r="F2474" s="17"/>
    </row>
    <row r="2475" spans="2:6" s="12" customFormat="1" x14ac:dyDescent="0.2">
      <c r="B2475" s="23"/>
      <c r="C2475" s="22"/>
      <c r="D2475" s="22"/>
      <c r="F2475" s="17"/>
    </row>
    <row r="2476" spans="2:6" s="12" customFormat="1" x14ac:dyDescent="0.2">
      <c r="B2476" s="23"/>
      <c r="C2476" s="22"/>
      <c r="D2476" s="22"/>
      <c r="F2476" s="17"/>
    </row>
    <row r="2477" spans="2:6" s="12" customFormat="1" x14ac:dyDescent="0.2">
      <c r="B2477" s="23"/>
      <c r="C2477" s="22"/>
      <c r="D2477" s="22"/>
      <c r="F2477" s="17"/>
    </row>
    <row r="2478" spans="2:6" s="12" customFormat="1" x14ac:dyDescent="0.2">
      <c r="B2478" s="23"/>
      <c r="C2478" s="22"/>
      <c r="D2478" s="22"/>
      <c r="F2478" s="17"/>
    </row>
    <row r="2479" spans="2:6" s="12" customFormat="1" x14ac:dyDescent="0.2">
      <c r="B2479" s="23"/>
      <c r="C2479" s="22"/>
      <c r="D2479" s="22"/>
      <c r="F2479" s="17"/>
    </row>
    <row r="2480" spans="2:6" s="12" customFormat="1" x14ac:dyDescent="0.2">
      <c r="B2480" s="23"/>
      <c r="C2480" s="22"/>
      <c r="D2480" s="22"/>
      <c r="F2480" s="17"/>
    </row>
    <row r="2481" spans="2:6" s="12" customFormat="1" x14ac:dyDescent="0.2">
      <c r="B2481" s="23"/>
      <c r="C2481" s="22"/>
      <c r="D2481" s="22"/>
      <c r="F2481" s="17"/>
    </row>
    <row r="2482" spans="2:6" s="12" customFormat="1" x14ac:dyDescent="0.2">
      <c r="B2482" s="23"/>
      <c r="C2482" s="22"/>
      <c r="D2482" s="22"/>
      <c r="F2482" s="17"/>
    </row>
    <row r="2483" spans="2:6" s="12" customFormat="1" x14ac:dyDescent="0.2">
      <c r="B2483" s="23"/>
      <c r="C2483" s="22"/>
      <c r="D2483" s="22"/>
      <c r="F2483" s="17"/>
    </row>
    <row r="2484" spans="2:6" s="12" customFormat="1" x14ac:dyDescent="0.2">
      <c r="B2484" s="23"/>
      <c r="C2484" s="22"/>
      <c r="D2484" s="22"/>
      <c r="F2484" s="17"/>
    </row>
    <row r="2485" spans="2:6" s="12" customFormat="1" x14ac:dyDescent="0.2">
      <c r="B2485" s="23"/>
      <c r="C2485" s="22"/>
      <c r="D2485" s="22"/>
      <c r="F2485" s="17"/>
    </row>
    <row r="2486" spans="2:6" s="12" customFormat="1" x14ac:dyDescent="0.2">
      <c r="B2486" s="23"/>
      <c r="C2486" s="22"/>
      <c r="D2486" s="22"/>
      <c r="F2486" s="17"/>
    </row>
    <row r="2487" spans="2:6" s="12" customFormat="1" x14ac:dyDescent="0.2">
      <c r="B2487" s="23"/>
      <c r="C2487" s="22"/>
      <c r="D2487" s="22"/>
      <c r="F2487" s="17"/>
    </row>
    <row r="2488" spans="2:6" s="12" customFormat="1" x14ac:dyDescent="0.2">
      <c r="B2488" s="23"/>
      <c r="C2488" s="22"/>
      <c r="D2488" s="22"/>
      <c r="F2488" s="17"/>
    </row>
    <row r="2489" spans="2:6" s="12" customFormat="1" x14ac:dyDescent="0.2">
      <c r="B2489" s="23"/>
      <c r="C2489" s="22"/>
      <c r="D2489" s="22"/>
      <c r="F2489" s="17"/>
    </row>
    <row r="2490" spans="2:6" s="12" customFormat="1" x14ac:dyDescent="0.2">
      <c r="B2490" s="23"/>
      <c r="C2490" s="22"/>
      <c r="D2490" s="22"/>
      <c r="F2490" s="17"/>
    </row>
    <row r="2491" spans="2:6" s="12" customFormat="1" x14ac:dyDescent="0.2">
      <c r="B2491" s="23"/>
      <c r="C2491" s="22"/>
      <c r="D2491" s="22"/>
      <c r="F2491" s="17"/>
    </row>
    <row r="2492" spans="2:6" s="12" customFormat="1" x14ac:dyDescent="0.2">
      <c r="B2492" s="23"/>
      <c r="C2492" s="22"/>
      <c r="D2492" s="22"/>
      <c r="F2492" s="17"/>
    </row>
    <row r="2493" spans="2:6" s="12" customFormat="1" x14ac:dyDescent="0.2">
      <c r="B2493" s="23"/>
      <c r="C2493" s="22"/>
      <c r="D2493" s="22"/>
      <c r="F2493" s="17"/>
    </row>
    <row r="2494" spans="2:6" s="12" customFormat="1" x14ac:dyDescent="0.2">
      <c r="B2494" s="23"/>
      <c r="C2494" s="22"/>
      <c r="D2494" s="22"/>
      <c r="F2494" s="17"/>
    </row>
    <row r="2495" spans="2:6" s="12" customFormat="1" x14ac:dyDescent="0.2">
      <c r="B2495" s="23"/>
      <c r="C2495" s="22"/>
      <c r="D2495" s="22"/>
      <c r="F2495" s="17"/>
    </row>
    <row r="2496" spans="2:6" s="12" customFormat="1" x14ac:dyDescent="0.2">
      <c r="B2496" s="23"/>
      <c r="C2496" s="22"/>
      <c r="D2496" s="22"/>
      <c r="F2496" s="17"/>
    </row>
    <row r="2497" spans="2:6" s="12" customFormat="1" x14ac:dyDescent="0.2">
      <c r="B2497" s="23"/>
      <c r="C2497" s="22"/>
      <c r="D2497" s="22"/>
      <c r="F2497" s="17"/>
    </row>
    <row r="2498" spans="2:6" s="12" customFormat="1" x14ac:dyDescent="0.2">
      <c r="B2498" s="23"/>
      <c r="C2498" s="22"/>
      <c r="D2498" s="22"/>
      <c r="F2498" s="17"/>
    </row>
    <row r="2499" spans="2:6" s="12" customFormat="1" x14ac:dyDescent="0.2">
      <c r="B2499" s="23"/>
      <c r="C2499" s="22"/>
      <c r="D2499" s="22"/>
      <c r="F2499" s="17"/>
    </row>
    <row r="2500" spans="2:6" s="12" customFormat="1" x14ac:dyDescent="0.2">
      <c r="B2500" s="23"/>
      <c r="C2500" s="22"/>
      <c r="D2500" s="22"/>
      <c r="F2500" s="17"/>
    </row>
    <row r="2501" spans="2:6" s="12" customFormat="1" x14ac:dyDescent="0.2">
      <c r="B2501" s="23"/>
      <c r="C2501" s="22"/>
      <c r="D2501" s="22"/>
      <c r="F2501" s="17"/>
    </row>
    <row r="2502" spans="2:6" s="12" customFormat="1" x14ac:dyDescent="0.2">
      <c r="B2502" s="23"/>
      <c r="C2502" s="22"/>
      <c r="D2502" s="22"/>
      <c r="F2502" s="17"/>
    </row>
    <row r="2503" spans="2:6" s="12" customFormat="1" x14ac:dyDescent="0.2">
      <c r="B2503" s="23"/>
      <c r="C2503" s="22"/>
      <c r="D2503" s="22"/>
      <c r="F2503" s="17"/>
    </row>
    <row r="2504" spans="2:6" s="12" customFormat="1" x14ac:dyDescent="0.2">
      <c r="B2504" s="23"/>
      <c r="C2504" s="22"/>
      <c r="D2504" s="22"/>
      <c r="F2504" s="17"/>
    </row>
    <row r="2505" spans="2:6" s="12" customFormat="1" x14ac:dyDescent="0.2">
      <c r="B2505" s="23"/>
      <c r="C2505" s="22"/>
      <c r="D2505" s="22"/>
      <c r="F2505" s="17"/>
    </row>
    <row r="2506" spans="2:6" s="12" customFormat="1" x14ac:dyDescent="0.2">
      <c r="B2506" s="23"/>
      <c r="C2506" s="22"/>
      <c r="D2506" s="22"/>
      <c r="F2506" s="17"/>
    </row>
    <row r="2507" spans="2:6" s="12" customFormat="1" x14ac:dyDescent="0.2">
      <c r="B2507" s="23"/>
      <c r="C2507" s="22"/>
      <c r="D2507" s="22"/>
      <c r="F2507" s="17"/>
    </row>
    <row r="2508" spans="2:6" s="12" customFormat="1" x14ac:dyDescent="0.2">
      <c r="B2508" s="23"/>
      <c r="C2508" s="22"/>
      <c r="D2508" s="22"/>
      <c r="F2508" s="17"/>
    </row>
    <row r="2509" spans="2:6" s="12" customFormat="1" x14ac:dyDescent="0.2">
      <c r="B2509" s="23"/>
      <c r="C2509" s="22"/>
      <c r="D2509" s="22"/>
      <c r="F2509" s="17"/>
    </row>
    <row r="2510" spans="2:6" s="12" customFormat="1" x14ac:dyDescent="0.2">
      <c r="B2510" s="23"/>
      <c r="C2510" s="22"/>
      <c r="D2510" s="22"/>
      <c r="F2510" s="17"/>
    </row>
    <row r="2511" spans="2:6" s="12" customFormat="1" x14ac:dyDescent="0.2">
      <c r="B2511" s="23"/>
      <c r="C2511" s="22"/>
      <c r="D2511" s="22"/>
      <c r="F2511" s="17"/>
    </row>
    <row r="2512" spans="2:6" s="12" customFormat="1" x14ac:dyDescent="0.2">
      <c r="B2512" s="23"/>
      <c r="C2512" s="22"/>
      <c r="D2512" s="22"/>
      <c r="F2512" s="17"/>
    </row>
    <row r="2513" spans="2:6" s="12" customFormat="1" x14ac:dyDescent="0.2">
      <c r="B2513" s="23"/>
      <c r="C2513" s="22"/>
      <c r="D2513" s="22"/>
      <c r="F2513" s="17"/>
    </row>
    <row r="2514" spans="2:6" s="12" customFormat="1" x14ac:dyDescent="0.2">
      <c r="B2514" s="23"/>
      <c r="C2514" s="22"/>
      <c r="D2514" s="22"/>
      <c r="F2514" s="17"/>
    </row>
    <row r="2515" spans="2:6" s="12" customFormat="1" x14ac:dyDescent="0.2">
      <c r="B2515" s="23"/>
      <c r="C2515" s="22"/>
      <c r="D2515" s="22"/>
      <c r="F2515" s="17"/>
    </row>
    <row r="2516" spans="2:6" s="12" customFormat="1" x14ac:dyDescent="0.2">
      <c r="B2516" s="23"/>
      <c r="C2516" s="22"/>
      <c r="D2516" s="22"/>
      <c r="F2516" s="17"/>
    </row>
    <row r="2517" spans="2:6" s="12" customFormat="1" x14ac:dyDescent="0.2">
      <c r="B2517" s="23"/>
      <c r="C2517" s="22"/>
      <c r="D2517" s="22"/>
      <c r="F2517" s="17"/>
    </row>
    <row r="2518" spans="2:6" s="12" customFormat="1" x14ac:dyDescent="0.2">
      <c r="B2518" s="23"/>
      <c r="C2518" s="22"/>
      <c r="D2518" s="22"/>
      <c r="F2518" s="17"/>
    </row>
    <row r="2519" spans="2:6" s="12" customFormat="1" x14ac:dyDescent="0.2">
      <c r="B2519" s="23"/>
      <c r="C2519" s="22"/>
      <c r="D2519" s="22"/>
      <c r="F2519" s="17"/>
    </row>
    <row r="2520" spans="2:6" s="12" customFormat="1" x14ac:dyDescent="0.2">
      <c r="B2520" s="23"/>
      <c r="C2520" s="22"/>
      <c r="D2520" s="22"/>
      <c r="F2520" s="17"/>
    </row>
    <row r="2521" spans="2:6" s="12" customFormat="1" x14ac:dyDescent="0.2">
      <c r="B2521" s="23"/>
      <c r="C2521" s="22"/>
      <c r="D2521" s="22"/>
      <c r="F2521" s="17"/>
    </row>
    <row r="2522" spans="2:6" s="12" customFormat="1" x14ac:dyDescent="0.2">
      <c r="B2522" s="23"/>
      <c r="C2522" s="22"/>
      <c r="D2522" s="22"/>
      <c r="F2522" s="17"/>
    </row>
    <row r="2523" spans="2:6" s="12" customFormat="1" x14ac:dyDescent="0.2">
      <c r="B2523" s="23"/>
      <c r="C2523" s="22"/>
      <c r="D2523" s="22"/>
      <c r="F2523" s="17"/>
    </row>
    <row r="2524" spans="2:6" s="12" customFormat="1" x14ac:dyDescent="0.2">
      <c r="B2524" s="23"/>
      <c r="C2524" s="22"/>
      <c r="D2524" s="22"/>
      <c r="F2524" s="17"/>
    </row>
    <row r="2525" spans="2:6" s="12" customFormat="1" x14ac:dyDescent="0.2">
      <c r="B2525" s="23"/>
      <c r="C2525" s="22"/>
      <c r="D2525" s="22"/>
      <c r="F2525" s="17"/>
    </row>
    <row r="2526" spans="2:6" s="12" customFormat="1" x14ac:dyDescent="0.2">
      <c r="B2526" s="23"/>
      <c r="C2526" s="22"/>
      <c r="D2526" s="22"/>
      <c r="F2526" s="17"/>
    </row>
    <row r="2527" spans="2:6" s="12" customFormat="1" x14ac:dyDescent="0.2">
      <c r="B2527" s="23"/>
      <c r="C2527" s="22"/>
      <c r="D2527" s="22"/>
      <c r="F2527" s="17"/>
    </row>
    <row r="2528" spans="2:6" s="12" customFormat="1" x14ac:dyDescent="0.2">
      <c r="B2528" s="23"/>
      <c r="C2528" s="22"/>
      <c r="D2528" s="22"/>
      <c r="F2528" s="17"/>
    </row>
    <row r="2529" spans="2:6" s="12" customFormat="1" x14ac:dyDescent="0.2">
      <c r="B2529" s="23"/>
      <c r="C2529" s="22"/>
      <c r="D2529" s="22"/>
      <c r="F2529" s="17"/>
    </row>
    <row r="2530" spans="2:6" s="12" customFormat="1" x14ac:dyDescent="0.2">
      <c r="B2530" s="23"/>
      <c r="C2530" s="22"/>
      <c r="D2530" s="22"/>
      <c r="F2530" s="17"/>
    </row>
    <row r="2531" spans="2:6" s="12" customFormat="1" x14ac:dyDescent="0.2">
      <c r="B2531" s="23"/>
      <c r="C2531" s="22"/>
      <c r="D2531" s="22"/>
      <c r="F2531" s="17"/>
    </row>
    <row r="2532" spans="2:6" s="12" customFormat="1" x14ac:dyDescent="0.2">
      <c r="B2532" s="23"/>
      <c r="C2532" s="22"/>
      <c r="D2532" s="22"/>
      <c r="F2532" s="17"/>
    </row>
    <row r="2533" spans="2:6" s="12" customFormat="1" x14ac:dyDescent="0.2">
      <c r="B2533" s="23"/>
      <c r="C2533" s="22"/>
      <c r="D2533" s="22"/>
      <c r="F2533" s="17"/>
    </row>
    <row r="2534" spans="2:6" s="12" customFormat="1" x14ac:dyDescent="0.2">
      <c r="B2534" s="23"/>
      <c r="C2534" s="22"/>
      <c r="D2534" s="22"/>
      <c r="F2534" s="17"/>
    </row>
    <row r="2535" spans="2:6" s="12" customFormat="1" x14ac:dyDescent="0.2">
      <c r="B2535" s="23"/>
      <c r="C2535" s="22"/>
      <c r="D2535" s="22"/>
      <c r="F2535" s="17"/>
    </row>
    <row r="2536" spans="2:6" s="12" customFormat="1" x14ac:dyDescent="0.2">
      <c r="B2536" s="23"/>
      <c r="C2536" s="22"/>
      <c r="D2536" s="22"/>
      <c r="F2536" s="17"/>
    </row>
    <row r="2537" spans="2:6" s="12" customFormat="1" x14ac:dyDescent="0.2">
      <c r="B2537" s="23"/>
      <c r="C2537" s="22"/>
      <c r="D2537" s="22"/>
      <c r="F2537" s="17"/>
    </row>
    <row r="2538" spans="2:6" s="12" customFormat="1" x14ac:dyDescent="0.2">
      <c r="B2538" s="23"/>
      <c r="C2538" s="22"/>
      <c r="D2538" s="22"/>
      <c r="F2538" s="17"/>
    </row>
    <row r="2539" spans="2:6" s="12" customFormat="1" x14ac:dyDescent="0.2">
      <c r="B2539" s="23"/>
      <c r="C2539" s="22"/>
      <c r="D2539" s="22"/>
      <c r="F2539" s="17"/>
    </row>
    <row r="2540" spans="2:6" s="12" customFormat="1" x14ac:dyDescent="0.2">
      <c r="B2540" s="23"/>
      <c r="C2540" s="22"/>
      <c r="D2540" s="22"/>
      <c r="F2540" s="17"/>
    </row>
    <row r="2541" spans="2:6" s="12" customFormat="1" x14ac:dyDescent="0.2">
      <c r="B2541" s="23"/>
      <c r="C2541" s="22"/>
      <c r="D2541" s="22"/>
      <c r="F2541" s="17"/>
    </row>
    <row r="2542" spans="2:6" s="12" customFormat="1" x14ac:dyDescent="0.2">
      <c r="B2542" s="23"/>
      <c r="C2542" s="22"/>
      <c r="D2542" s="22"/>
      <c r="F2542" s="17"/>
    </row>
    <row r="2543" spans="2:6" s="12" customFormat="1" x14ac:dyDescent="0.2">
      <c r="B2543" s="23"/>
      <c r="C2543" s="22"/>
      <c r="D2543" s="22"/>
      <c r="F2543" s="17"/>
    </row>
    <row r="2544" spans="2:6" s="12" customFormat="1" x14ac:dyDescent="0.2">
      <c r="B2544" s="23"/>
      <c r="C2544" s="22"/>
      <c r="D2544" s="22"/>
      <c r="F2544" s="17"/>
    </row>
    <row r="2545" spans="2:6" s="12" customFormat="1" x14ac:dyDescent="0.2">
      <c r="B2545" s="23"/>
      <c r="C2545" s="22"/>
      <c r="D2545" s="22"/>
      <c r="F2545" s="17"/>
    </row>
    <row r="2546" spans="2:6" s="12" customFormat="1" x14ac:dyDescent="0.2">
      <c r="B2546" s="23"/>
      <c r="C2546" s="22"/>
      <c r="D2546" s="22"/>
      <c r="F2546" s="17"/>
    </row>
    <row r="2547" spans="2:6" s="12" customFormat="1" x14ac:dyDescent="0.2">
      <c r="B2547" s="23"/>
      <c r="C2547" s="22"/>
      <c r="D2547" s="22"/>
      <c r="F2547" s="17"/>
    </row>
    <row r="2548" spans="2:6" s="12" customFormat="1" x14ac:dyDescent="0.2">
      <c r="B2548" s="23"/>
      <c r="C2548" s="22"/>
      <c r="D2548" s="22"/>
      <c r="F2548" s="17"/>
    </row>
    <row r="2549" spans="2:6" s="12" customFormat="1" x14ac:dyDescent="0.2">
      <c r="B2549" s="23"/>
      <c r="C2549" s="22"/>
      <c r="D2549" s="22"/>
      <c r="F2549" s="17"/>
    </row>
    <row r="2550" spans="2:6" s="12" customFormat="1" x14ac:dyDescent="0.2">
      <c r="B2550" s="23"/>
      <c r="C2550" s="22"/>
      <c r="D2550" s="22"/>
      <c r="F2550" s="17"/>
    </row>
    <row r="2551" spans="2:6" s="12" customFormat="1" x14ac:dyDescent="0.2">
      <c r="B2551" s="23"/>
      <c r="C2551" s="22"/>
      <c r="D2551" s="22"/>
      <c r="F2551" s="17"/>
    </row>
    <row r="2552" spans="2:6" s="12" customFormat="1" x14ac:dyDescent="0.2">
      <c r="B2552" s="23"/>
      <c r="C2552" s="22"/>
      <c r="D2552" s="22"/>
      <c r="F2552" s="17"/>
    </row>
    <row r="2553" spans="2:6" s="12" customFormat="1" x14ac:dyDescent="0.2">
      <c r="B2553" s="23"/>
      <c r="C2553" s="22"/>
      <c r="D2553" s="22"/>
      <c r="F2553" s="17"/>
    </row>
    <row r="2554" spans="2:6" s="12" customFormat="1" x14ac:dyDescent="0.2">
      <c r="B2554" s="23"/>
      <c r="C2554" s="22"/>
      <c r="D2554" s="22"/>
      <c r="F2554" s="17"/>
    </row>
    <row r="2555" spans="2:6" s="12" customFormat="1" x14ac:dyDescent="0.2">
      <c r="B2555" s="23"/>
      <c r="C2555" s="22"/>
      <c r="D2555" s="22"/>
      <c r="F2555" s="17"/>
    </row>
    <row r="2556" spans="2:6" s="12" customFormat="1" x14ac:dyDescent="0.2">
      <c r="B2556" s="23"/>
      <c r="C2556" s="22"/>
      <c r="D2556" s="22"/>
      <c r="F2556" s="17"/>
    </row>
    <row r="2557" spans="2:6" s="12" customFormat="1" x14ac:dyDescent="0.2">
      <c r="B2557" s="23"/>
      <c r="C2557" s="22"/>
      <c r="D2557" s="22"/>
      <c r="F2557" s="17"/>
    </row>
    <row r="2558" spans="2:6" s="12" customFormat="1" x14ac:dyDescent="0.2">
      <c r="B2558" s="23"/>
      <c r="C2558" s="22"/>
      <c r="D2558" s="22"/>
      <c r="F2558" s="17"/>
    </row>
    <row r="2559" spans="2:6" s="12" customFormat="1" x14ac:dyDescent="0.2">
      <c r="B2559" s="23"/>
      <c r="C2559" s="22"/>
      <c r="D2559" s="22"/>
      <c r="F2559" s="17"/>
    </row>
    <row r="2560" spans="2:6" s="12" customFormat="1" x14ac:dyDescent="0.2">
      <c r="B2560" s="23"/>
      <c r="C2560" s="22"/>
      <c r="D2560" s="22"/>
      <c r="F2560" s="17"/>
    </row>
    <row r="2561" spans="2:6" s="12" customFormat="1" x14ac:dyDescent="0.2">
      <c r="B2561" s="23"/>
      <c r="C2561" s="22"/>
      <c r="D2561" s="22"/>
      <c r="F2561" s="17"/>
    </row>
    <row r="2562" spans="2:6" s="12" customFormat="1" x14ac:dyDescent="0.2">
      <c r="B2562" s="23"/>
      <c r="C2562" s="22"/>
      <c r="D2562" s="22"/>
      <c r="F2562" s="17"/>
    </row>
    <row r="2563" spans="2:6" s="12" customFormat="1" x14ac:dyDescent="0.2">
      <c r="B2563" s="23"/>
      <c r="C2563" s="22"/>
      <c r="D2563" s="22"/>
      <c r="F2563" s="17"/>
    </row>
    <row r="2564" spans="2:6" s="12" customFormat="1" x14ac:dyDescent="0.2">
      <c r="B2564" s="23"/>
      <c r="C2564" s="22"/>
      <c r="D2564" s="22"/>
      <c r="F2564" s="17"/>
    </row>
    <row r="2565" spans="2:6" s="12" customFormat="1" x14ac:dyDescent="0.2">
      <c r="B2565" s="23"/>
      <c r="C2565" s="22"/>
      <c r="D2565" s="22"/>
      <c r="F2565" s="17"/>
    </row>
    <row r="2566" spans="2:6" s="12" customFormat="1" x14ac:dyDescent="0.2">
      <c r="B2566" s="23"/>
      <c r="C2566" s="22"/>
      <c r="D2566" s="22"/>
      <c r="F2566" s="17"/>
    </row>
    <row r="2567" spans="2:6" s="12" customFormat="1" x14ac:dyDescent="0.2">
      <c r="B2567" s="23"/>
      <c r="C2567" s="22"/>
      <c r="D2567" s="22"/>
      <c r="F2567" s="17"/>
    </row>
    <row r="2568" spans="2:6" s="12" customFormat="1" x14ac:dyDescent="0.2">
      <c r="B2568" s="23"/>
      <c r="C2568" s="22"/>
      <c r="D2568" s="22"/>
      <c r="F2568" s="17"/>
    </row>
    <row r="2569" spans="2:6" s="12" customFormat="1" x14ac:dyDescent="0.2">
      <c r="B2569" s="23"/>
      <c r="C2569" s="22"/>
      <c r="D2569" s="22"/>
      <c r="F2569" s="17"/>
    </row>
    <row r="2570" spans="2:6" s="12" customFormat="1" x14ac:dyDescent="0.2">
      <c r="B2570" s="23"/>
      <c r="C2570" s="22"/>
      <c r="D2570" s="22"/>
      <c r="F2570" s="17"/>
    </row>
    <row r="2571" spans="2:6" s="12" customFormat="1" x14ac:dyDescent="0.2">
      <c r="B2571" s="23"/>
      <c r="C2571" s="22"/>
      <c r="D2571" s="22"/>
      <c r="F2571" s="17"/>
    </row>
    <row r="2572" spans="2:6" s="12" customFormat="1" x14ac:dyDescent="0.2">
      <c r="B2572" s="23"/>
      <c r="C2572" s="22"/>
      <c r="D2572" s="22"/>
      <c r="F2572" s="17"/>
    </row>
    <row r="2573" spans="2:6" s="12" customFormat="1" x14ac:dyDescent="0.2">
      <c r="B2573" s="23"/>
      <c r="C2573" s="22"/>
      <c r="D2573" s="22"/>
      <c r="F2573" s="17"/>
    </row>
    <row r="2574" spans="2:6" s="12" customFormat="1" x14ac:dyDescent="0.2">
      <c r="B2574" s="23"/>
      <c r="C2574" s="22"/>
      <c r="D2574" s="22"/>
      <c r="F2574" s="17"/>
    </row>
    <row r="2575" spans="2:6" s="12" customFormat="1" x14ac:dyDescent="0.2">
      <c r="B2575" s="23"/>
      <c r="C2575" s="22"/>
      <c r="D2575" s="22"/>
      <c r="F2575" s="17"/>
    </row>
    <row r="2576" spans="2:6" s="12" customFormat="1" x14ac:dyDescent="0.2">
      <c r="B2576" s="23"/>
      <c r="C2576" s="22"/>
      <c r="D2576" s="22"/>
      <c r="F2576" s="17"/>
    </row>
    <row r="2577" spans="2:6" s="12" customFormat="1" x14ac:dyDescent="0.2">
      <c r="B2577" s="23"/>
      <c r="C2577" s="22"/>
      <c r="D2577" s="22"/>
      <c r="F2577" s="17"/>
    </row>
    <row r="2578" spans="2:6" s="12" customFormat="1" x14ac:dyDescent="0.2">
      <c r="B2578" s="23"/>
      <c r="C2578" s="22"/>
      <c r="D2578" s="22"/>
      <c r="F2578" s="17"/>
    </row>
    <row r="2579" spans="2:6" s="12" customFormat="1" x14ac:dyDescent="0.2">
      <c r="B2579" s="23"/>
      <c r="C2579" s="22"/>
      <c r="D2579" s="22"/>
      <c r="F2579" s="17"/>
    </row>
    <row r="2580" spans="2:6" s="12" customFormat="1" x14ac:dyDescent="0.2">
      <c r="B2580" s="23"/>
      <c r="C2580" s="22"/>
      <c r="D2580" s="22"/>
      <c r="F2580" s="17"/>
    </row>
    <row r="2581" spans="2:6" s="12" customFormat="1" x14ac:dyDescent="0.2">
      <c r="B2581" s="23"/>
      <c r="C2581" s="22"/>
      <c r="D2581" s="22"/>
      <c r="F2581" s="17"/>
    </row>
    <row r="2582" spans="2:6" s="12" customFormat="1" x14ac:dyDescent="0.2">
      <c r="B2582" s="23"/>
      <c r="C2582" s="22"/>
      <c r="D2582" s="22"/>
      <c r="F2582" s="17"/>
    </row>
    <row r="2583" spans="2:6" s="12" customFormat="1" x14ac:dyDescent="0.2">
      <c r="B2583" s="23"/>
      <c r="C2583" s="22"/>
      <c r="D2583" s="22"/>
      <c r="F2583" s="17"/>
    </row>
    <row r="2584" spans="2:6" s="12" customFormat="1" x14ac:dyDescent="0.2">
      <c r="B2584" s="23"/>
      <c r="C2584" s="22"/>
      <c r="D2584" s="22"/>
      <c r="F2584" s="17"/>
    </row>
    <row r="2585" spans="2:6" s="12" customFormat="1" x14ac:dyDescent="0.2">
      <c r="B2585" s="23"/>
      <c r="C2585" s="22"/>
      <c r="D2585" s="22"/>
      <c r="F2585" s="17"/>
    </row>
    <row r="2586" spans="2:6" s="12" customFormat="1" x14ac:dyDescent="0.2">
      <c r="B2586" s="23"/>
      <c r="C2586" s="22"/>
      <c r="D2586" s="22"/>
      <c r="F2586" s="17"/>
    </row>
    <row r="2587" spans="2:6" s="12" customFormat="1" x14ac:dyDescent="0.2">
      <c r="B2587" s="23"/>
      <c r="C2587" s="22"/>
      <c r="D2587" s="22"/>
      <c r="F2587" s="17"/>
    </row>
    <row r="2588" spans="2:6" s="12" customFormat="1" x14ac:dyDescent="0.2">
      <c r="B2588" s="23"/>
      <c r="C2588" s="22"/>
      <c r="D2588" s="22"/>
      <c r="F2588" s="17"/>
    </row>
    <row r="2589" spans="2:6" s="12" customFormat="1" x14ac:dyDescent="0.2">
      <c r="B2589" s="23"/>
      <c r="C2589" s="22"/>
      <c r="D2589" s="22"/>
      <c r="F2589" s="17"/>
    </row>
    <row r="2590" spans="2:6" s="12" customFormat="1" x14ac:dyDescent="0.2">
      <c r="B2590" s="23"/>
      <c r="C2590" s="22"/>
      <c r="D2590" s="22"/>
      <c r="F2590" s="17"/>
    </row>
    <row r="2591" spans="2:6" s="12" customFormat="1" x14ac:dyDescent="0.2">
      <c r="B2591" s="23"/>
      <c r="C2591" s="22"/>
      <c r="D2591" s="22"/>
      <c r="F2591" s="17"/>
    </row>
    <row r="2592" spans="2:6" s="12" customFormat="1" x14ac:dyDescent="0.2">
      <c r="B2592" s="23"/>
      <c r="C2592" s="22"/>
      <c r="D2592" s="22"/>
      <c r="F2592" s="17"/>
    </row>
    <row r="2593" spans="2:6" s="12" customFormat="1" x14ac:dyDescent="0.2">
      <c r="B2593" s="23"/>
      <c r="C2593" s="22"/>
      <c r="D2593" s="22"/>
      <c r="F2593" s="17"/>
    </row>
    <row r="2594" spans="2:6" s="12" customFormat="1" x14ac:dyDescent="0.2">
      <c r="B2594" s="23"/>
      <c r="C2594" s="22"/>
      <c r="D2594" s="22"/>
      <c r="F2594" s="17"/>
    </row>
    <row r="2595" spans="2:6" s="12" customFormat="1" x14ac:dyDescent="0.2">
      <c r="B2595" s="23"/>
      <c r="C2595" s="22"/>
      <c r="D2595" s="22"/>
      <c r="F2595" s="17"/>
    </row>
    <row r="2596" spans="2:6" s="12" customFormat="1" x14ac:dyDescent="0.2">
      <c r="B2596" s="23"/>
      <c r="C2596" s="22"/>
      <c r="D2596" s="22"/>
      <c r="F2596" s="17"/>
    </row>
    <row r="2597" spans="2:6" s="12" customFormat="1" x14ac:dyDescent="0.2">
      <c r="B2597" s="23"/>
      <c r="C2597" s="22"/>
      <c r="D2597" s="22"/>
      <c r="F2597" s="17"/>
    </row>
    <row r="2598" spans="2:6" s="12" customFormat="1" x14ac:dyDescent="0.2">
      <c r="B2598" s="23"/>
      <c r="C2598" s="22"/>
      <c r="D2598" s="22"/>
      <c r="F2598" s="17"/>
    </row>
    <row r="2599" spans="2:6" s="12" customFormat="1" x14ac:dyDescent="0.2">
      <c r="B2599" s="23"/>
      <c r="C2599" s="22"/>
      <c r="D2599" s="22"/>
      <c r="F2599" s="17"/>
    </row>
    <row r="2600" spans="2:6" s="12" customFormat="1" x14ac:dyDescent="0.2">
      <c r="B2600" s="23"/>
      <c r="C2600" s="22"/>
      <c r="D2600" s="22"/>
      <c r="F2600" s="17"/>
    </row>
    <row r="2601" spans="2:6" s="12" customFormat="1" x14ac:dyDescent="0.2">
      <c r="B2601" s="23"/>
      <c r="C2601" s="22"/>
      <c r="D2601" s="22"/>
      <c r="F2601" s="17"/>
    </row>
    <row r="2602" spans="2:6" s="12" customFormat="1" x14ac:dyDescent="0.2">
      <c r="B2602" s="23"/>
      <c r="C2602" s="22"/>
      <c r="D2602" s="22"/>
      <c r="F2602" s="17"/>
    </row>
    <row r="2603" spans="2:6" s="12" customFormat="1" x14ac:dyDescent="0.2">
      <c r="B2603" s="23"/>
      <c r="C2603" s="22"/>
      <c r="D2603" s="22"/>
      <c r="F2603" s="17"/>
    </row>
    <row r="2604" spans="2:6" s="12" customFormat="1" x14ac:dyDescent="0.2">
      <c r="B2604" s="23"/>
      <c r="C2604" s="22"/>
      <c r="D2604" s="22"/>
      <c r="F2604" s="17"/>
    </row>
    <row r="2605" spans="2:6" s="12" customFormat="1" x14ac:dyDescent="0.2">
      <c r="B2605" s="23"/>
      <c r="C2605" s="22"/>
      <c r="D2605" s="22"/>
      <c r="F2605" s="17"/>
    </row>
    <row r="2606" spans="2:6" s="12" customFormat="1" x14ac:dyDescent="0.2">
      <c r="B2606" s="23"/>
      <c r="C2606" s="22"/>
      <c r="D2606" s="22"/>
      <c r="F2606" s="17"/>
    </row>
    <row r="2607" spans="2:6" s="12" customFormat="1" x14ac:dyDescent="0.2">
      <c r="B2607" s="23"/>
      <c r="C2607" s="22"/>
      <c r="D2607" s="22"/>
      <c r="F2607" s="17"/>
    </row>
    <row r="2608" spans="2:6" s="12" customFormat="1" x14ac:dyDescent="0.2">
      <c r="B2608" s="23"/>
      <c r="C2608" s="22"/>
      <c r="D2608" s="22"/>
      <c r="F2608" s="17"/>
    </row>
    <row r="2609" spans="2:6" s="12" customFormat="1" x14ac:dyDescent="0.2">
      <c r="B2609" s="23"/>
      <c r="C2609" s="22"/>
      <c r="D2609" s="22"/>
      <c r="F2609" s="17"/>
    </row>
    <row r="2610" spans="2:6" s="12" customFormat="1" x14ac:dyDescent="0.2">
      <c r="B2610" s="23"/>
      <c r="C2610" s="22"/>
      <c r="D2610" s="22"/>
      <c r="F2610" s="17"/>
    </row>
    <row r="2611" spans="2:6" s="12" customFormat="1" x14ac:dyDescent="0.2">
      <c r="B2611" s="23"/>
      <c r="C2611" s="22"/>
      <c r="D2611" s="22"/>
      <c r="F2611" s="17"/>
    </row>
    <row r="2612" spans="2:6" s="12" customFormat="1" x14ac:dyDescent="0.2">
      <c r="B2612" s="23"/>
      <c r="C2612" s="22"/>
      <c r="D2612" s="22"/>
      <c r="F2612" s="17"/>
    </row>
    <row r="2613" spans="2:6" s="12" customFormat="1" x14ac:dyDescent="0.2">
      <c r="B2613" s="23"/>
      <c r="C2613" s="22"/>
      <c r="D2613" s="22"/>
      <c r="F2613" s="17"/>
    </row>
    <row r="2614" spans="2:6" s="12" customFormat="1" x14ac:dyDescent="0.2">
      <c r="B2614" s="23"/>
      <c r="C2614" s="22"/>
      <c r="D2614" s="22"/>
      <c r="F2614" s="17"/>
    </row>
    <row r="2615" spans="2:6" s="12" customFormat="1" x14ac:dyDescent="0.2">
      <c r="B2615" s="23"/>
      <c r="C2615" s="22"/>
      <c r="D2615" s="22"/>
      <c r="F2615" s="17"/>
    </row>
    <row r="2616" spans="2:6" s="12" customFormat="1" x14ac:dyDescent="0.2">
      <c r="B2616" s="23"/>
      <c r="C2616" s="22"/>
      <c r="D2616" s="22"/>
      <c r="F2616" s="17"/>
    </row>
    <row r="2617" spans="2:6" s="12" customFormat="1" x14ac:dyDescent="0.2">
      <c r="B2617" s="23"/>
      <c r="C2617" s="22"/>
      <c r="D2617" s="22"/>
      <c r="F2617" s="17"/>
    </row>
    <row r="2618" spans="2:6" s="12" customFormat="1" x14ac:dyDescent="0.2">
      <c r="B2618" s="23"/>
      <c r="C2618" s="22"/>
      <c r="D2618" s="22"/>
      <c r="F2618" s="17"/>
    </row>
    <row r="2619" spans="2:6" s="12" customFormat="1" x14ac:dyDescent="0.2">
      <c r="B2619" s="23"/>
      <c r="C2619" s="22"/>
      <c r="D2619" s="22"/>
      <c r="F2619" s="17"/>
    </row>
    <row r="2620" spans="2:6" s="12" customFormat="1" x14ac:dyDescent="0.2">
      <c r="B2620" s="23"/>
      <c r="C2620" s="22"/>
      <c r="D2620" s="22"/>
      <c r="F2620" s="17"/>
    </row>
    <row r="2621" spans="2:6" s="12" customFormat="1" x14ac:dyDescent="0.2">
      <c r="B2621" s="23"/>
      <c r="C2621" s="22"/>
      <c r="D2621" s="22"/>
      <c r="F2621" s="17"/>
    </row>
    <row r="2622" spans="2:6" s="12" customFormat="1" x14ac:dyDescent="0.2">
      <c r="B2622" s="23"/>
      <c r="C2622" s="22"/>
      <c r="D2622" s="22"/>
      <c r="F2622" s="17"/>
    </row>
    <row r="2623" spans="2:6" s="12" customFormat="1" x14ac:dyDescent="0.2">
      <c r="B2623" s="23"/>
      <c r="C2623" s="22"/>
      <c r="D2623" s="22"/>
      <c r="F2623" s="17"/>
    </row>
    <row r="2624" spans="2:6" s="12" customFormat="1" x14ac:dyDescent="0.2">
      <c r="B2624" s="23"/>
      <c r="C2624" s="22"/>
      <c r="D2624" s="22"/>
      <c r="F2624" s="17"/>
    </row>
    <row r="2625" spans="2:6" s="12" customFormat="1" x14ac:dyDescent="0.2">
      <c r="B2625" s="23"/>
      <c r="C2625" s="22"/>
      <c r="D2625" s="22"/>
      <c r="F2625" s="17"/>
    </row>
    <row r="2626" spans="2:6" s="12" customFormat="1" x14ac:dyDescent="0.2">
      <c r="B2626" s="23"/>
      <c r="C2626" s="22"/>
      <c r="D2626" s="22"/>
      <c r="F2626" s="17"/>
    </row>
    <row r="2627" spans="2:6" s="12" customFormat="1" x14ac:dyDescent="0.2">
      <c r="B2627" s="23"/>
      <c r="C2627" s="22"/>
      <c r="D2627" s="22"/>
      <c r="F2627" s="17"/>
    </row>
    <row r="2628" spans="2:6" s="12" customFormat="1" x14ac:dyDescent="0.2">
      <c r="B2628" s="23"/>
      <c r="C2628" s="22"/>
      <c r="D2628" s="22"/>
      <c r="F2628" s="17"/>
    </row>
    <row r="2629" spans="2:6" s="12" customFormat="1" x14ac:dyDescent="0.2">
      <c r="B2629" s="23"/>
      <c r="C2629" s="22"/>
      <c r="D2629" s="22"/>
      <c r="F2629" s="17"/>
    </row>
    <row r="2630" spans="2:6" s="12" customFormat="1" x14ac:dyDescent="0.2">
      <c r="B2630" s="23"/>
      <c r="C2630" s="22"/>
      <c r="D2630" s="22"/>
      <c r="F2630" s="17"/>
    </row>
    <row r="2631" spans="2:6" s="12" customFormat="1" x14ac:dyDescent="0.2">
      <c r="B2631" s="23"/>
      <c r="C2631" s="22"/>
      <c r="D2631" s="22"/>
      <c r="F2631" s="17"/>
    </row>
    <row r="2632" spans="2:6" s="12" customFormat="1" x14ac:dyDescent="0.2">
      <c r="B2632" s="23"/>
      <c r="C2632" s="22"/>
      <c r="D2632" s="22"/>
      <c r="F2632" s="17"/>
    </row>
    <row r="2633" spans="2:6" s="12" customFormat="1" x14ac:dyDescent="0.2">
      <c r="B2633" s="23"/>
      <c r="C2633" s="22"/>
      <c r="D2633" s="22"/>
      <c r="F2633" s="17"/>
    </row>
    <row r="2634" spans="2:6" s="12" customFormat="1" x14ac:dyDescent="0.2">
      <c r="B2634" s="23"/>
      <c r="C2634" s="22"/>
      <c r="D2634" s="22"/>
      <c r="F2634" s="17"/>
    </row>
    <row r="2635" spans="2:6" s="12" customFormat="1" x14ac:dyDescent="0.2">
      <c r="B2635" s="23"/>
      <c r="C2635" s="22"/>
      <c r="D2635" s="22"/>
      <c r="F2635" s="17"/>
    </row>
    <row r="2636" spans="2:6" s="12" customFormat="1" x14ac:dyDescent="0.2">
      <c r="B2636" s="23"/>
      <c r="C2636" s="22"/>
      <c r="D2636" s="22"/>
      <c r="F2636" s="17"/>
    </row>
    <row r="2637" spans="2:6" s="12" customFormat="1" x14ac:dyDescent="0.2">
      <c r="B2637" s="23"/>
      <c r="C2637" s="22"/>
      <c r="D2637" s="22"/>
      <c r="F2637" s="17"/>
    </row>
    <row r="2638" spans="2:6" s="12" customFormat="1" x14ac:dyDescent="0.2">
      <c r="B2638" s="23"/>
      <c r="C2638" s="22"/>
      <c r="D2638" s="22"/>
      <c r="F2638" s="17"/>
    </row>
    <row r="2639" spans="2:6" s="12" customFormat="1" x14ac:dyDescent="0.2">
      <c r="B2639" s="23"/>
      <c r="C2639" s="22"/>
      <c r="D2639" s="22"/>
      <c r="F2639" s="17"/>
    </row>
    <row r="2640" spans="2:6" s="12" customFormat="1" x14ac:dyDescent="0.2">
      <c r="B2640" s="23"/>
      <c r="C2640" s="22"/>
      <c r="D2640" s="22"/>
      <c r="F2640" s="17"/>
    </row>
    <row r="2641" spans="2:6" s="12" customFormat="1" x14ac:dyDescent="0.2">
      <c r="B2641" s="23"/>
      <c r="C2641" s="22"/>
      <c r="D2641" s="22"/>
      <c r="F2641" s="17"/>
    </row>
    <row r="2642" spans="2:6" s="12" customFormat="1" x14ac:dyDescent="0.2">
      <c r="B2642" s="23"/>
      <c r="C2642" s="22"/>
      <c r="D2642" s="22"/>
      <c r="F2642" s="17"/>
    </row>
    <row r="2643" spans="2:6" s="12" customFormat="1" x14ac:dyDescent="0.2">
      <c r="B2643" s="23"/>
      <c r="C2643" s="22"/>
      <c r="D2643" s="22"/>
      <c r="F2643" s="17"/>
    </row>
    <row r="2644" spans="2:6" s="12" customFormat="1" x14ac:dyDescent="0.2">
      <c r="B2644" s="23"/>
      <c r="C2644" s="22"/>
      <c r="D2644" s="22"/>
      <c r="F2644" s="17"/>
    </row>
    <row r="2645" spans="2:6" s="12" customFormat="1" x14ac:dyDescent="0.2">
      <c r="B2645" s="23"/>
      <c r="C2645" s="22"/>
      <c r="D2645" s="22"/>
      <c r="F2645" s="17"/>
    </row>
    <row r="2646" spans="2:6" s="12" customFormat="1" x14ac:dyDescent="0.2">
      <c r="B2646" s="23"/>
      <c r="C2646" s="22"/>
      <c r="D2646" s="22"/>
      <c r="F2646" s="17"/>
    </row>
    <row r="2647" spans="2:6" s="12" customFormat="1" x14ac:dyDescent="0.2">
      <c r="B2647" s="23"/>
      <c r="C2647" s="22"/>
      <c r="D2647" s="22"/>
      <c r="F2647" s="17"/>
    </row>
    <row r="2648" spans="2:6" s="12" customFormat="1" x14ac:dyDescent="0.2">
      <c r="B2648" s="23"/>
      <c r="C2648" s="22"/>
      <c r="D2648" s="22"/>
      <c r="F2648" s="17"/>
    </row>
    <row r="2649" spans="2:6" s="12" customFormat="1" x14ac:dyDescent="0.2">
      <c r="B2649" s="23"/>
      <c r="C2649" s="22"/>
      <c r="D2649" s="22"/>
      <c r="F2649" s="17"/>
    </row>
    <row r="2650" spans="2:6" s="12" customFormat="1" x14ac:dyDescent="0.2">
      <c r="B2650" s="23"/>
      <c r="C2650" s="22"/>
      <c r="D2650" s="22"/>
      <c r="F2650" s="17"/>
    </row>
    <row r="2651" spans="2:6" s="12" customFormat="1" x14ac:dyDescent="0.2">
      <c r="B2651" s="23"/>
      <c r="C2651" s="22"/>
      <c r="D2651" s="22"/>
      <c r="F2651" s="17"/>
    </row>
    <row r="2652" spans="2:6" s="12" customFormat="1" x14ac:dyDescent="0.2">
      <c r="B2652" s="23"/>
      <c r="C2652" s="22"/>
      <c r="D2652" s="22"/>
      <c r="F2652" s="17"/>
    </row>
    <row r="2653" spans="2:6" s="12" customFormat="1" x14ac:dyDescent="0.2">
      <c r="B2653" s="23"/>
      <c r="C2653" s="22"/>
      <c r="D2653" s="22"/>
      <c r="F2653" s="17"/>
    </row>
    <row r="2654" spans="2:6" s="12" customFormat="1" x14ac:dyDescent="0.2">
      <c r="B2654" s="23"/>
      <c r="C2654" s="22"/>
      <c r="D2654" s="22"/>
      <c r="F2654" s="17"/>
    </row>
    <row r="2655" spans="2:6" s="12" customFormat="1" x14ac:dyDescent="0.2">
      <c r="B2655" s="23"/>
      <c r="C2655" s="22"/>
      <c r="D2655" s="22"/>
      <c r="F2655" s="17"/>
    </row>
    <row r="2656" spans="2:6" s="12" customFormat="1" x14ac:dyDescent="0.2">
      <c r="B2656" s="23"/>
      <c r="C2656" s="22"/>
      <c r="D2656" s="22"/>
      <c r="F2656" s="17"/>
    </row>
    <row r="2657" spans="2:6" s="12" customFormat="1" x14ac:dyDescent="0.2">
      <c r="B2657" s="23"/>
      <c r="C2657" s="22"/>
      <c r="D2657" s="22"/>
      <c r="F2657" s="17"/>
    </row>
    <row r="2658" spans="2:6" s="12" customFormat="1" x14ac:dyDescent="0.2">
      <c r="B2658" s="23"/>
      <c r="C2658" s="22"/>
      <c r="D2658" s="22"/>
      <c r="F2658" s="17"/>
    </row>
    <row r="2659" spans="2:6" s="12" customFormat="1" x14ac:dyDescent="0.2">
      <c r="B2659" s="23"/>
      <c r="C2659" s="22"/>
      <c r="D2659" s="22"/>
      <c r="F2659" s="17"/>
    </row>
    <row r="2660" spans="2:6" s="12" customFormat="1" x14ac:dyDescent="0.2">
      <c r="B2660" s="23"/>
      <c r="C2660" s="22"/>
      <c r="D2660" s="22"/>
      <c r="F2660" s="17"/>
    </row>
    <row r="2661" spans="2:6" s="12" customFormat="1" x14ac:dyDescent="0.2">
      <c r="B2661" s="23"/>
      <c r="C2661" s="22"/>
      <c r="D2661" s="22"/>
      <c r="F2661" s="17"/>
    </row>
    <row r="2662" spans="2:6" s="12" customFormat="1" x14ac:dyDescent="0.2">
      <c r="B2662" s="23"/>
      <c r="C2662" s="22"/>
      <c r="D2662" s="22"/>
      <c r="F2662" s="17"/>
    </row>
    <row r="2663" spans="2:6" s="12" customFormat="1" x14ac:dyDescent="0.2">
      <c r="B2663" s="23"/>
      <c r="C2663" s="22"/>
      <c r="D2663" s="22"/>
      <c r="F2663" s="17"/>
    </row>
    <row r="2664" spans="2:6" s="12" customFormat="1" x14ac:dyDescent="0.2">
      <c r="B2664" s="23"/>
      <c r="C2664" s="22"/>
      <c r="D2664" s="22"/>
      <c r="F2664" s="17"/>
    </row>
    <row r="2665" spans="2:6" s="12" customFormat="1" x14ac:dyDescent="0.2">
      <c r="B2665" s="23"/>
      <c r="C2665" s="22"/>
      <c r="D2665" s="22"/>
      <c r="F2665" s="17"/>
    </row>
    <row r="2666" spans="2:6" s="12" customFormat="1" x14ac:dyDescent="0.2">
      <c r="B2666" s="23"/>
      <c r="C2666" s="22"/>
      <c r="D2666" s="22"/>
      <c r="F2666" s="17"/>
    </row>
    <row r="2667" spans="2:6" s="12" customFormat="1" x14ac:dyDescent="0.2">
      <c r="B2667" s="23"/>
      <c r="C2667" s="22"/>
      <c r="D2667" s="22"/>
      <c r="F2667" s="17"/>
    </row>
    <row r="2668" spans="2:6" s="12" customFormat="1" x14ac:dyDescent="0.2">
      <c r="B2668" s="23"/>
      <c r="C2668" s="22"/>
      <c r="D2668" s="22"/>
      <c r="F2668" s="17"/>
    </row>
    <row r="2669" spans="2:6" s="12" customFormat="1" x14ac:dyDescent="0.2">
      <c r="B2669" s="23"/>
      <c r="C2669" s="22"/>
      <c r="D2669" s="22"/>
      <c r="F2669" s="17"/>
    </row>
    <row r="2670" spans="2:6" s="12" customFormat="1" x14ac:dyDescent="0.2">
      <c r="B2670" s="23"/>
      <c r="C2670" s="22"/>
      <c r="D2670" s="22"/>
      <c r="F2670" s="17"/>
    </row>
    <row r="2671" spans="2:6" s="12" customFormat="1" x14ac:dyDescent="0.2">
      <c r="B2671" s="23"/>
      <c r="C2671" s="22"/>
      <c r="D2671" s="22"/>
      <c r="F2671" s="17"/>
    </row>
    <row r="2672" spans="2:6" s="12" customFormat="1" x14ac:dyDescent="0.2">
      <c r="B2672" s="23"/>
      <c r="C2672" s="22"/>
      <c r="D2672" s="22"/>
      <c r="F2672" s="17"/>
    </row>
    <row r="2673" spans="2:6" s="12" customFormat="1" x14ac:dyDescent="0.2">
      <c r="B2673" s="23"/>
      <c r="C2673" s="22"/>
      <c r="D2673" s="22"/>
      <c r="F2673" s="17"/>
    </row>
    <row r="2674" spans="2:6" s="12" customFormat="1" x14ac:dyDescent="0.2">
      <c r="B2674" s="23"/>
      <c r="C2674" s="22"/>
      <c r="D2674" s="22"/>
      <c r="F2674" s="17"/>
    </row>
    <row r="2675" spans="2:6" s="12" customFormat="1" x14ac:dyDescent="0.2">
      <c r="B2675" s="23"/>
      <c r="C2675" s="22"/>
      <c r="D2675" s="22"/>
      <c r="F2675" s="17"/>
    </row>
    <row r="2676" spans="2:6" s="12" customFormat="1" x14ac:dyDescent="0.2">
      <c r="B2676" s="23"/>
      <c r="C2676" s="22"/>
      <c r="D2676" s="22"/>
      <c r="F2676" s="17"/>
    </row>
    <row r="2677" spans="2:6" s="12" customFormat="1" x14ac:dyDescent="0.2">
      <c r="B2677" s="23"/>
      <c r="C2677" s="22"/>
      <c r="D2677" s="22"/>
      <c r="F2677" s="17"/>
    </row>
    <row r="2678" spans="2:6" s="12" customFormat="1" x14ac:dyDescent="0.2">
      <c r="B2678" s="23"/>
      <c r="C2678" s="22"/>
      <c r="D2678" s="22"/>
      <c r="F2678" s="17"/>
    </row>
    <row r="2679" spans="2:6" s="12" customFormat="1" x14ac:dyDescent="0.2">
      <c r="B2679" s="23"/>
      <c r="C2679" s="22"/>
      <c r="D2679" s="22"/>
      <c r="F2679" s="17"/>
    </row>
    <row r="2680" spans="2:6" s="12" customFormat="1" x14ac:dyDescent="0.2">
      <c r="B2680" s="23"/>
      <c r="C2680" s="22"/>
      <c r="D2680" s="22"/>
      <c r="F2680" s="17"/>
    </row>
    <row r="2681" spans="2:6" s="12" customFormat="1" x14ac:dyDescent="0.2">
      <c r="B2681" s="23"/>
      <c r="C2681" s="22"/>
      <c r="D2681" s="22"/>
      <c r="F2681" s="17"/>
    </row>
    <row r="2682" spans="2:6" s="12" customFormat="1" x14ac:dyDescent="0.2">
      <c r="B2682" s="23"/>
      <c r="C2682" s="22"/>
      <c r="D2682" s="22"/>
      <c r="F2682" s="17"/>
    </row>
    <row r="2683" spans="2:6" s="12" customFormat="1" x14ac:dyDescent="0.2">
      <c r="B2683" s="23"/>
      <c r="C2683" s="22"/>
      <c r="D2683" s="22"/>
      <c r="F2683" s="17"/>
    </row>
    <row r="2684" spans="2:6" s="12" customFormat="1" x14ac:dyDescent="0.2">
      <c r="B2684" s="23"/>
      <c r="C2684" s="22"/>
      <c r="D2684" s="22"/>
      <c r="F2684" s="17"/>
    </row>
    <row r="2685" spans="2:6" s="12" customFormat="1" x14ac:dyDescent="0.2">
      <c r="B2685" s="23"/>
      <c r="C2685" s="22"/>
      <c r="D2685" s="22"/>
      <c r="F2685" s="17"/>
    </row>
    <row r="2686" spans="2:6" s="12" customFormat="1" x14ac:dyDescent="0.2">
      <c r="B2686" s="23"/>
      <c r="C2686" s="22"/>
      <c r="D2686" s="22"/>
      <c r="F2686" s="17"/>
    </row>
    <row r="2687" spans="2:6" s="12" customFormat="1" x14ac:dyDescent="0.2">
      <c r="B2687" s="23"/>
      <c r="C2687" s="22"/>
      <c r="D2687" s="22"/>
      <c r="F2687" s="17"/>
    </row>
    <row r="2688" spans="2:6" s="12" customFormat="1" x14ac:dyDescent="0.2">
      <c r="B2688" s="23"/>
      <c r="C2688" s="22"/>
      <c r="D2688" s="22"/>
      <c r="F2688" s="17"/>
    </row>
    <row r="2689" spans="2:6" s="12" customFormat="1" x14ac:dyDescent="0.2">
      <c r="B2689" s="23"/>
      <c r="C2689" s="22"/>
      <c r="D2689" s="22"/>
      <c r="F2689" s="17"/>
    </row>
    <row r="2690" spans="2:6" s="12" customFormat="1" x14ac:dyDescent="0.2">
      <c r="B2690" s="23"/>
      <c r="C2690" s="22"/>
      <c r="D2690" s="22"/>
      <c r="F2690" s="17"/>
    </row>
    <row r="2691" spans="2:6" s="12" customFormat="1" x14ac:dyDescent="0.2">
      <c r="B2691" s="23"/>
      <c r="C2691" s="22"/>
      <c r="D2691" s="22"/>
      <c r="F2691" s="17"/>
    </row>
    <row r="2692" spans="2:6" s="12" customFormat="1" x14ac:dyDescent="0.2">
      <c r="B2692" s="23"/>
      <c r="C2692" s="22"/>
      <c r="D2692" s="22"/>
      <c r="F2692" s="17"/>
    </row>
    <row r="2693" spans="2:6" s="12" customFormat="1" x14ac:dyDescent="0.2">
      <c r="B2693" s="23"/>
      <c r="C2693" s="22"/>
      <c r="D2693" s="22"/>
      <c r="F2693" s="17"/>
    </row>
    <row r="2694" spans="2:6" s="12" customFormat="1" x14ac:dyDescent="0.2">
      <c r="B2694" s="23"/>
      <c r="C2694" s="22"/>
      <c r="D2694" s="22"/>
      <c r="F2694" s="17"/>
    </row>
    <row r="2695" spans="2:6" s="12" customFormat="1" x14ac:dyDescent="0.2">
      <c r="B2695" s="23"/>
      <c r="C2695" s="22"/>
      <c r="D2695" s="22"/>
      <c r="F2695" s="17"/>
    </row>
    <row r="2696" spans="2:6" s="12" customFormat="1" x14ac:dyDescent="0.2">
      <c r="B2696" s="23"/>
      <c r="C2696" s="22"/>
      <c r="D2696" s="22"/>
      <c r="F2696" s="17"/>
    </row>
    <row r="2697" spans="2:6" s="12" customFormat="1" x14ac:dyDescent="0.2">
      <c r="B2697" s="23"/>
      <c r="C2697" s="22"/>
      <c r="D2697" s="22"/>
      <c r="F2697" s="17"/>
    </row>
    <row r="2698" spans="2:6" s="12" customFormat="1" x14ac:dyDescent="0.2">
      <c r="B2698" s="23"/>
      <c r="C2698" s="22"/>
      <c r="D2698" s="22"/>
      <c r="F2698" s="17"/>
    </row>
    <row r="2699" spans="2:6" s="12" customFormat="1" x14ac:dyDescent="0.2">
      <c r="B2699" s="23"/>
      <c r="C2699" s="22"/>
      <c r="D2699" s="22"/>
      <c r="F2699" s="17"/>
    </row>
    <row r="2700" spans="2:6" s="12" customFormat="1" x14ac:dyDescent="0.2">
      <c r="B2700" s="23"/>
      <c r="C2700" s="22"/>
      <c r="D2700" s="22"/>
      <c r="F2700" s="17"/>
    </row>
    <row r="2701" spans="2:6" s="12" customFormat="1" x14ac:dyDescent="0.2">
      <c r="B2701" s="23"/>
      <c r="C2701" s="22"/>
      <c r="D2701" s="22"/>
      <c r="F2701" s="17"/>
    </row>
    <row r="2702" spans="2:6" s="12" customFormat="1" x14ac:dyDescent="0.2">
      <c r="B2702" s="23"/>
      <c r="C2702" s="22"/>
      <c r="D2702" s="22"/>
      <c r="F2702" s="17"/>
    </row>
    <row r="2703" spans="2:6" s="12" customFormat="1" x14ac:dyDescent="0.2">
      <c r="B2703" s="23"/>
      <c r="C2703" s="22"/>
      <c r="D2703" s="22"/>
      <c r="F2703" s="17"/>
    </row>
    <row r="2704" spans="2:6" s="12" customFormat="1" x14ac:dyDescent="0.2">
      <c r="B2704" s="23"/>
      <c r="C2704" s="22"/>
      <c r="D2704" s="22"/>
      <c r="F2704" s="17"/>
    </row>
    <row r="2705" spans="2:6" s="12" customFormat="1" x14ac:dyDescent="0.2">
      <c r="B2705" s="23"/>
      <c r="C2705" s="22"/>
      <c r="D2705" s="22"/>
      <c r="F2705" s="17"/>
    </row>
    <row r="2706" spans="2:6" s="12" customFormat="1" x14ac:dyDescent="0.2">
      <c r="B2706" s="23"/>
      <c r="C2706" s="22"/>
      <c r="D2706" s="22"/>
      <c r="F2706" s="17"/>
    </row>
    <row r="2707" spans="2:6" s="12" customFormat="1" x14ac:dyDescent="0.2">
      <c r="B2707" s="23"/>
      <c r="C2707" s="22"/>
      <c r="D2707" s="22"/>
      <c r="F2707" s="17"/>
    </row>
    <row r="2708" spans="2:6" s="12" customFormat="1" x14ac:dyDescent="0.2">
      <c r="B2708" s="23"/>
      <c r="C2708" s="22"/>
      <c r="D2708" s="22"/>
      <c r="F2708" s="17"/>
    </row>
    <row r="2709" spans="2:6" s="12" customFormat="1" x14ac:dyDescent="0.2">
      <c r="B2709" s="23"/>
      <c r="C2709" s="22"/>
      <c r="D2709" s="22"/>
      <c r="F2709" s="17"/>
    </row>
    <row r="2710" spans="2:6" s="12" customFormat="1" x14ac:dyDescent="0.2">
      <c r="B2710" s="23"/>
      <c r="C2710" s="22"/>
      <c r="D2710" s="22"/>
      <c r="F2710" s="17"/>
    </row>
    <row r="2711" spans="2:6" s="12" customFormat="1" x14ac:dyDescent="0.2">
      <c r="B2711" s="23"/>
      <c r="C2711" s="22"/>
      <c r="D2711" s="22"/>
      <c r="F2711" s="17"/>
    </row>
    <row r="2712" spans="2:6" s="12" customFormat="1" x14ac:dyDescent="0.2">
      <c r="B2712" s="23"/>
      <c r="C2712" s="22"/>
      <c r="D2712" s="22"/>
      <c r="F2712" s="17"/>
    </row>
    <row r="2713" spans="2:6" s="12" customFormat="1" x14ac:dyDescent="0.2">
      <c r="B2713" s="23"/>
      <c r="C2713" s="22"/>
      <c r="D2713" s="22"/>
      <c r="F2713" s="17"/>
    </row>
    <row r="2714" spans="2:6" s="12" customFormat="1" x14ac:dyDescent="0.2">
      <c r="B2714" s="23"/>
      <c r="C2714" s="22"/>
      <c r="D2714" s="22"/>
      <c r="F2714" s="17"/>
    </row>
    <row r="2715" spans="2:6" s="12" customFormat="1" x14ac:dyDescent="0.2">
      <c r="B2715" s="23"/>
      <c r="C2715" s="22"/>
      <c r="D2715" s="22"/>
      <c r="F2715" s="17"/>
    </row>
    <row r="2716" spans="2:6" s="12" customFormat="1" x14ac:dyDescent="0.2">
      <c r="B2716" s="23"/>
      <c r="C2716" s="22"/>
      <c r="D2716" s="22"/>
      <c r="F2716" s="17"/>
    </row>
    <row r="2717" spans="2:6" s="12" customFormat="1" x14ac:dyDescent="0.2">
      <c r="B2717" s="23"/>
      <c r="C2717" s="22"/>
      <c r="D2717" s="22"/>
      <c r="F2717" s="17"/>
    </row>
    <row r="2718" spans="2:6" s="12" customFormat="1" x14ac:dyDescent="0.2">
      <c r="B2718" s="23"/>
      <c r="C2718" s="22"/>
      <c r="D2718" s="22"/>
      <c r="F2718" s="17"/>
    </row>
    <row r="2719" spans="2:6" s="12" customFormat="1" x14ac:dyDescent="0.2">
      <c r="B2719" s="23"/>
      <c r="C2719" s="22"/>
      <c r="D2719" s="22"/>
      <c r="F2719" s="17"/>
    </row>
    <row r="2720" spans="2:6" s="12" customFormat="1" x14ac:dyDescent="0.2">
      <c r="B2720" s="23"/>
      <c r="C2720" s="22"/>
      <c r="D2720" s="22"/>
      <c r="F2720" s="17"/>
    </row>
    <row r="2721" spans="2:6" s="12" customFormat="1" x14ac:dyDescent="0.2">
      <c r="B2721" s="23"/>
      <c r="C2721" s="22"/>
      <c r="D2721" s="22"/>
      <c r="F2721" s="17"/>
    </row>
    <row r="2722" spans="2:6" s="12" customFormat="1" x14ac:dyDescent="0.2">
      <c r="B2722" s="23"/>
      <c r="C2722" s="22"/>
      <c r="D2722" s="22"/>
      <c r="F2722" s="17"/>
    </row>
    <row r="2723" spans="2:6" s="12" customFormat="1" x14ac:dyDescent="0.2">
      <c r="B2723" s="23"/>
      <c r="C2723" s="22"/>
      <c r="D2723" s="22"/>
      <c r="F2723" s="17"/>
    </row>
    <row r="2724" spans="2:6" s="12" customFormat="1" x14ac:dyDescent="0.2">
      <c r="B2724" s="23"/>
      <c r="C2724" s="22"/>
      <c r="D2724" s="22"/>
      <c r="F2724" s="17"/>
    </row>
    <row r="2725" spans="2:6" s="12" customFormat="1" x14ac:dyDescent="0.2">
      <c r="B2725" s="23"/>
      <c r="C2725" s="22"/>
      <c r="D2725" s="22"/>
      <c r="F2725" s="17"/>
    </row>
    <row r="2726" spans="2:6" s="12" customFormat="1" x14ac:dyDescent="0.2">
      <c r="B2726" s="23"/>
      <c r="C2726" s="22"/>
      <c r="D2726" s="22"/>
      <c r="F2726" s="17"/>
    </row>
    <row r="2727" spans="2:6" s="12" customFormat="1" x14ac:dyDescent="0.2">
      <c r="B2727" s="23"/>
      <c r="C2727" s="22"/>
      <c r="D2727" s="22"/>
      <c r="F2727" s="17"/>
    </row>
    <row r="2728" spans="2:6" s="12" customFormat="1" x14ac:dyDescent="0.2">
      <c r="B2728" s="23"/>
      <c r="C2728" s="22"/>
      <c r="D2728" s="22"/>
      <c r="F2728" s="17"/>
    </row>
    <row r="2729" spans="2:6" s="12" customFormat="1" x14ac:dyDescent="0.2">
      <c r="B2729" s="23"/>
      <c r="C2729" s="22"/>
      <c r="D2729" s="22"/>
      <c r="F2729" s="17"/>
    </row>
    <row r="2730" spans="2:6" s="12" customFormat="1" x14ac:dyDescent="0.2">
      <c r="B2730" s="23"/>
      <c r="C2730" s="22"/>
      <c r="D2730" s="22"/>
      <c r="F2730" s="17"/>
    </row>
    <row r="2731" spans="2:6" s="12" customFormat="1" x14ac:dyDescent="0.2">
      <c r="B2731" s="23"/>
      <c r="C2731" s="22"/>
      <c r="D2731" s="22"/>
      <c r="F2731" s="17"/>
    </row>
    <row r="2732" spans="2:6" s="12" customFormat="1" x14ac:dyDescent="0.2">
      <c r="B2732" s="23"/>
      <c r="C2732" s="22"/>
      <c r="D2732" s="22"/>
      <c r="F2732" s="17"/>
    </row>
    <row r="2733" spans="2:6" s="12" customFormat="1" x14ac:dyDescent="0.2">
      <c r="B2733" s="23"/>
      <c r="C2733" s="22"/>
      <c r="D2733" s="22"/>
      <c r="F2733" s="17"/>
    </row>
    <row r="2734" spans="2:6" s="12" customFormat="1" x14ac:dyDescent="0.2">
      <c r="B2734" s="23"/>
      <c r="C2734" s="22"/>
      <c r="D2734" s="22"/>
      <c r="F2734" s="17"/>
    </row>
    <row r="2735" spans="2:6" s="12" customFormat="1" x14ac:dyDescent="0.2">
      <c r="B2735" s="23"/>
      <c r="C2735" s="22"/>
      <c r="D2735" s="22"/>
      <c r="F2735" s="17"/>
    </row>
    <row r="2736" spans="2:6" s="12" customFormat="1" x14ac:dyDescent="0.2">
      <c r="B2736" s="23"/>
      <c r="C2736" s="22"/>
      <c r="D2736" s="22"/>
      <c r="F2736" s="17"/>
    </row>
    <row r="2737" spans="2:6" s="12" customFormat="1" x14ac:dyDescent="0.2">
      <c r="B2737" s="23"/>
      <c r="C2737" s="22"/>
      <c r="D2737" s="22"/>
      <c r="F2737" s="17"/>
    </row>
    <row r="2738" spans="2:6" s="12" customFormat="1" x14ac:dyDescent="0.2">
      <c r="B2738" s="23"/>
      <c r="C2738" s="22"/>
      <c r="D2738" s="22"/>
      <c r="F2738" s="17"/>
    </row>
    <row r="2739" spans="2:6" s="12" customFormat="1" x14ac:dyDescent="0.2">
      <c r="B2739" s="23"/>
      <c r="C2739" s="22"/>
      <c r="D2739" s="22"/>
      <c r="F2739" s="17"/>
    </row>
    <row r="2740" spans="2:6" s="12" customFormat="1" x14ac:dyDescent="0.2">
      <c r="B2740" s="23"/>
      <c r="C2740" s="22"/>
      <c r="D2740" s="22"/>
      <c r="F2740" s="17"/>
    </row>
    <row r="2741" spans="2:6" s="12" customFormat="1" x14ac:dyDescent="0.2">
      <c r="B2741" s="23"/>
      <c r="C2741" s="22"/>
      <c r="D2741" s="22"/>
      <c r="F2741" s="17"/>
    </row>
    <row r="2742" spans="2:6" s="12" customFormat="1" x14ac:dyDescent="0.2">
      <c r="B2742" s="23"/>
      <c r="C2742" s="22"/>
      <c r="D2742" s="22"/>
      <c r="F2742" s="17"/>
    </row>
    <row r="2743" spans="2:6" s="12" customFormat="1" x14ac:dyDescent="0.2">
      <c r="B2743" s="23"/>
      <c r="C2743" s="22"/>
      <c r="D2743" s="22"/>
      <c r="F2743" s="17"/>
    </row>
    <row r="2744" spans="2:6" s="12" customFormat="1" x14ac:dyDescent="0.2">
      <c r="B2744" s="23"/>
      <c r="C2744" s="22"/>
      <c r="D2744" s="22"/>
      <c r="F2744" s="17"/>
    </row>
    <row r="2745" spans="2:6" s="12" customFormat="1" x14ac:dyDescent="0.2">
      <c r="B2745" s="23"/>
      <c r="C2745" s="22"/>
      <c r="D2745" s="22"/>
      <c r="F2745" s="17"/>
    </row>
    <row r="2746" spans="2:6" s="12" customFormat="1" x14ac:dyDescent="0.2">
      <c r="B2746" s="23"/>
      <c r="C2746" s="22"/>
      <c r="D2746" s="22"/>
      <c r="F2746" s="17"/>
    </row>
    <row r="2747" spans="2:6" s="12" customFormat="1" x14ac:dyDescent="0.2">
      <c r="B2747" s="23"/>
      <c r="C2747" s="22"/>
      <c r="D2747" s="22"/>
      <c r="F2747" s="17"/>
    </row>
    <row r="2748" spans="2:6" s="12" customFormat="1" x14ac:dyDescent="0.2">
      <c r="B2748" s="23"/>
      <c r="C2748" s="22"/>
      <c r="D2748" s="22"/>
      <c r="F2748" s="17"/>
    </row>
    <row r="2749" spans="2:6" s="12" customFormat="1" x14ac:dyDescent="0.2">
      <c r="B2749" s="23"/>
      <c r="C2749" s="22"/>
      <c r="D2749" s="22"/>
      <c r="F2749" s="17"/>
    </row>
    <row r="2750" spans="2:6" s="12" customFormat="1" x14ac:dyDescent="0.2">
      <c r="B2750" s="23"/>
      <c r="C2750" s="22"/>
      <c r="D2750" s="22"/>
      <c r="F2750" s="17"/>
    </row>
    <row r="2751" spans="2:6" s="12" customFormat="1" x14ac:dyDescent="0.2">
      <c r="B2751" s="23"/>
      <c r="C2751" s="22"/>
      <c r="D2751" s="22"/>
      <c r="F2751" s="17"/>
    </row>
    <row r="2752" spans="2:6" s="12" customFormat="1" x14ac:dyDescent="0.2">
      <c r="B2752" s="23"/>
      <c r="C2752" s="22"/>
      <c r="D2752" s="22"/>
      <c r="F2752" s="17"/>
    </row>
    <row r="2753" spans="2:6" s="12" customFormat="1" x14ac:dyDescent="0.2">
      <c r="B2753" s="23"/>
      <c r="C2753" s="22"/>
      <c r="D2753" s="22"/>
      <c r="F2753" s="17"/>
    </row>
    <row r="2754" spans="2:6" s="12" customFormat="1" x14ac:dyDescent="0.2">
      <c r="B2754" s="23"/>
      <c r="C2754" s="22"/>
      <c r="D2754" s="22"/>
      <c r="F2754" s="17"/>
    </row>
    <row r="2755" spans="2:6" s="12" customFormat="1" x14ac:dyDescent="0.2">
      <c r="B2755" s="23"/>
      <c r="C2755" s="22"/>
      <c r="D2755" s="22"/>
      <c r="F2755" s="17"/>
    </row>
    <row r="2756" spans="2:6" s="12" customFormat="1" x14ac:dyDescent="0.2">
      <c r="B2756" s="23"/>
      <c r="C2756" s="22"/>
      <c r="D2756" s="22"/>
      <c r="F2756" s="17"/>
    </row>
    <row r="2757" spans="2:6" s="12" customFormat="1" x14ac:dyDescent="0.2">
      <c r="B2757" s="23"/>
      <c r="C2757" s="22"/>
      <c r="D2757" s="22"/>
      <c r="F2757" s="17"/>
    </row>
    <row r="2758" spans="2:6" s="12" customFormat="1" x14ac:dyDescent="0.2">
      <c r="B2758" s="23"/>
      <c r="C2758" s="22"/>
      <c r="D2758" s="22"/>
      <c r="F2758" s="17"/>
    </row>
    <row r="2759" spans="2:6" s="12" customFormat="1" x14ac:dyDescent="0.2">
      <c r="B2759" s="23"/>
      <c r="C2759" s="22"/>
      <c r="D2759" s="22"/>
      <c r="F2759" s="17"/>
    </row>
    <row r="2760" spans="2:6" s="12" customFormat="1" x14ac:dyDescent="0.2">
      <c r="B2760" s="23"/>
      <c r="C2760" s="22"/>
      <c r="D2760" s="22"/>
      <c r="F2760" s="17"/>
    </row>
    <row r="2761" spans="2:6" s="12" customFormat="1" x14ac:dyDescent="0.2">
      <c r="B2761" s="23"/>
      <c r="C2761" s="22"/>
      <c r="D2761" s="22"/>
      <c r="F2761" s="17"/>
    </row>
    <row r="2762" spans="2:6" s="12" customFormat="1" x14ac:dyDescent="0.2">
      <c r="B2762" s="23"/>
      <c r="C2762" s="22"/>
      <c r="D2762" s="22"/>
      <c r="F2762" s="17"/>
    </row>
    <row r="2763" spans="2:6" s="12" customFormat="1" x14ac:dyDescent="0.2">
      <c r="B2763" s="23"/>
      <c r="C2763" s="22"/>
      <c r="D2763" s="22"/>
      <c r="F2763" s="17"/>
    </row>
    <row r="2764" spans="2:6" s="12" customFormat="1" x14ac:dyDescent="0.2">
      <c r="B2764" s="23"/>
      <c r="C2764" s="22"/>
      <c r="D2764" s="22"/>
      <c r="F2764" s="17"/>
    </row>
    <row r="2765" spans="2:6" s="12" customFormat="1" x14ac:dyDescent="0.2">
      <c r="B2765" s="23"/>
      <c r="C2765" s="22"/>
      <c r="D2765" s="22"/>
      <c r="F2765" s="17"/>
    </row>
    <row r="2766" spans="2:6" s="12" customFormat="1" x14ac:dyDescent="0.2">
      <c r="B2766" s="23"/>
      <c r="C2766" s="22"/>
      <c r="D2766" s="22"/>
      <c r="F2766" s="17"/>
    </row>
    <row r="2767" spans="2:6" s="12" customFormat="1" x14ac:dyDescent="0.2">
      <c r="B2767" s="23"/>
      <c r="C2767" s="22"/>
      <c r="D2767" s="22"/>
      <c r="F2767" s="17"/>
    </row>
    <row r="2768" spans="2:6" s="12" customFormat="1" x14ac:dyDescent="0.2">
      <c r="B2768" s="23"/>
      <c r="C2768" s="22"/>
      <c r="D2768" s="22"/>
      <c r="F2768" s="17"/>
    </row>
    <row r="2769" spans="2:6" s="12" customFormat="1" x14ac:dyDescent="0.2">
      <c r="B2769" s="23"/>
      <c r="C2769" s="22"/>
      <c r="D2769" s="22"/>
      <c r="F2769" s="17"/>
    </row>
    <row r="2770" spans="2:6" s="12" customFormat="1" x14ac:dyDescent="0.2">
      <c r="B2770" s="23"/>
      <c r="C2770" s="22"/>
      <c r="D2770" s="22"/>
      <c r="F2770" s="17"/>
    </row>
    <row r="2771" spans="2:6" s="12" customFormat="1" x14ac:dyDescent="0.2">
      <c r="B2771" s="23"/>
      <c r="C2771" s="22"/>
      <c r="D2771" s="22"/>
      <c r="F2771" s="17"/>
    </row>
    <row r="2772" spans="2:6" s="12" customFormat="1" x14ac:dyDescent="0.2">
      <c r="B2772" s="23"/>
      <c r="C2772" s="22"/>
      <c r="D2772" s="22"/>
      <c r="F2772" s="17"/>
    </row>
    <row r="2773" spans="2:6" s="12" customFormat="1" x14ac:dyDescent="0.2">
      <c r="B2773" s="23"/>
      <c r="C2773" s="22"/>
      <c r="D2773" s="22"/>
      <c r="F2773" s="17"/>
    </row>
    <row r="2774" spans="2:6" s="12" customFormat="1" x14ac:dyDescent="0.2">
      <c r="B2774" s="23"/>
      <c r="C2774" s="22"/>
      <c r="D2774" s="22"/>
      <c r="F2774" s="17"/>
    </row>
    <row r="2775" spans="2:6" s="12" customFormat="1" x14ac:dyDescent="0.2">
      <c r="B2775" s="23"/>
      <c r="C2775" s="22"/>
      <c r="D2775" s="22"/>
      <c r="F2775" s="17"/>
    </row>
    <row r="2776" spans="2:6" s="12" customFormat="1" x14ac:dyDescent="0.2">
      <c r="B2776" s="23"/>
      <c r="C2776" s="22"/>
      <c r="D2776" s="22"/>
      <c r="F2776" s="17"/>
    </row>
    <row r="2777" spans="2:6" s="12" customFormat="1" x14ac:dyDescent="0.2">
      <c r="B2777" s="23"/>
      <c r="C2777" s="22"/>
      <c r="D2777" s="22"/>
      <c r="F2777" s="17"/>
    </row>
    <row r="2778" spans="2:6" s="12" customFormat="1" x14ac:dyDescent="0.2">
      <c r="B2778" s="23"/>
      <c r="C2778" s="22"/>
      <c r="D2778" s="22"/>
      <c r="F2778" s="17"/>
    </row>
    <row r="2779" spans="2:6" s="12" customFormat="1" x14ac:dyDescent="0.2">
      <c r="B2779" s="23"/>
      <c r="C2779" s="22"/>
      <c r="D2779" s="22"/>
      <c r="F2779" s="17"/>
    </row>
    <row r="2780" spans="2:6" s="12" customFormat="1" x14ac:dyDescent="0.2">
      <c r="B2780" s="23"/>
      <c r="C2780" s="22"/>
      <c r="D2780" s="22"/>
      <c r="F2780" s="17"/>
    </row>
    <row r="2781" spans="2:6" s="12" customFormat="1" x14ac:dyDescent="0.2">
      <c r="B2781" s="23"/>
      <c r="C2781" s="22"/>
      <c r="D2781" s="22"/>
      <c r="F2781" s="17"/>
    </row>
    <row r="2782" spans="2:6" s="12" customFormat="1" x14ac:dyDescent="0.2">
      <c r="B2782" s="23"/>
      <c r="C2782" s="22"/>
      <c r="D2782" s="22"/>
      <c r="F2782" s="17"/>
    </row>
    <row r="2783" spans="2:6" s="12" customFormat="1" x14ac:dyDescent="0.2">
      <c r="B2783" s="23"/>
      <c r="C2783" s="22"/>
      <c r="D2783" s="22"/>
      <c r="F2783" s="17"/>
    </row>
    <row r="2784" spans="2:6" s="12" customFormat="1" x14ac:dyDescent="0.2">
      <c r="B2784" s="23"/>
      <c r="C2784" s="22"/>
      <c r="D2784" s="22"/>
      <c r="F2784" s="17"/>
    </row>
    <row r="2785" spans="2:6" s="12" customFormat="1" x14ac:dyDescent="0.2">
      <c r="B2785" s="23"/>
      <c r="C2785" s="22"/>
      <c r="D2785" s="22"/>
      <c r="F2785" s="17"/>
    </row>
    <row r="2786" spans="2:6" s="12" customFormat="1" x14ac:dyDescent="0.2">
      <c r="B2786" s="23"/>
      <c r="C2786" s="22"/>
      <c r="D2786" s="22"/>
      <c r="F2786" s="17"/>
    </row>
    <row r="2787" spans="2:6" s="12" customFormat="1" x14ac:dyDescent="0.2">
      <c r="B2787" s="23"/>
      <c r="C2787" s="22"/>
      <c r="D2787" s="22"/>
      <c r="F2787" s="17"/>
    </row>
    <row r="2788" spans="2:6" s="12" customFormat="1" x14ac:dyDescent="0.2">
      <c r="B2788" s="23"/>
      <c r="C2788" s="22"/>
      <c r="D2788" s="22"/>
      <c r="F2788" s="17"/>
    </row>
    <row r="2789" spans="2:6" s="12" customFormat="1" x14ac:dyDescent="0.2">
      <c r="B2789" s="23"/>
      <c r="C2789" s="22"/>
      <c r="D2789" s="22"/>
      <c r="F2789" s="17"/>
    </row>
    <row r="2790" spans="2:6" s="12" customFormat="1" x14ac:dyDescent="0.2">
      <c r="B2790" s="23"/>
      <c r="C2790" s="22"/>
      <c r="D2790" s="22"/>
      <c r="F2790" s="17"/>
    </row>
    <row r="2791" spans="2:6" s="12" customFormat="1" x14ac:dyDescent="0.2">
      <c r="B2791" s="23"/>
      <c r="C2791" s="22"/>
      <c r="D2791" s="22"/>
      <c r="F2791" s="17"/>
    </row>
    <row r="2792" spans="2:6" s="12" customFormat="1" x14ac:dyDescent="0.2">
      <c r="B2792" s="23"/>
      <c r="C2792" s="22"/>
      <c r="D2792" s="22"/>
      <c r="F2792" s="17"/>
    </row>
    <row r="2793" spans="2:6" s="12" customFormat="1" x14ac:dyDescent="0.2">
      <c r="B2793" s="23"/>
      <c r="C2793" s="22"/>
      <c r="D2793" s="22"/>
      <c r="F2793" s="17"/>
    </row>
    <row r="2794" spans="2:6" s="12" customFormat="1" x14ac:dyDescent="0.2">
      <c r="B2794" s="23"/>
      <c r="C2794" s="22"/>
      <c r="D2794" s="22"/>
      <c r="F2794" s="17"/>
    </row>
    <row r="2795" spans="2:6" s="12" customFormat="1" x14ac:dyDescent="0.2">
      <c r="B2795" s="23"/>
      <c r="C2795" s="22"/>
      <c r="D2795" s="22"/>
      <c r="F2795" s="17"/>
    </row>
    <row r="2796" spans="2:6" s="12" customFormat="1" x14ac:dyDescent="0.2">
      <c r="B2796" s="23"/>
      <c r="C2796" s="22"/>
      <c r="D2796" s="22"/>
      <c r="F2796" s="17"/>
    </row>
    <row r="2797" spans="2:6" s="12" customFormat="1" x14ac:dyDescent="0.2">
      <c r="B2797" s="23"/>
      <c r="C2797" s="22"/>
      <c r="D2797" s="22"/>
      <c r="F2797" s="17"/>
    </row>
    <row r="2798" spans="2:6" s="12" customFormat="1" x14ac:dyDescent="0.2">
      <c r="B2798" s="23"/>
      <c r="C2798" s="22"/>
      <c r="D2798" s="22"/>
      <c r="F2798" s="17"/>
    </row>
    <row r="2799" spans="2:6" s="12" customFormat="1" x14ac:dyDescent="0.2">
      <c r="B2799" s="23"/>
      <c r="C2799" s="22"/>
      <c r="D2799" s="22"/>
      <c r="F2799" s="17"/>
    </row>
    <row r="2800" spans="2:6" s="12" customFormat="1" x14ac:dyDescent="0.2">
      <c r="B2800" s="23"/>
      <c r="C2800" s="22"/>
      <c r="D2800" s="22"/>
      <c r="F2800" s="17"/>
    </row>
    <row r="2801" spans="2:6" s="12" customFormat="1" x14ac:dyDescent="0.2">
      <c r="B2801" s="23"/>
      <c r="C2801" s="22"/>
      <c r="D2801" s="22"/>
      <c r="F2801" s="17"/>
    </row>
    <row r="2802" spans="2:6" s="12" customFormat="1" x14ac:dyDescent="0.2">
      <c r="B2802" s="23"/>
      <c r="C2802" s="22"/>
      <c r="D2802" s="22"/>
      <c r="F2802" s="17"/>
    </row>
    <row r="2803" spans="2:6" s="12" customFormat="1" x14ac:dyDescent="0.2">
      <c r="B2803" s="23"/>
      <c r="C2803" s="22"/>
      <c r="D2803" s="22"/>
      <c r="F2803" s="17"/>
    </row>
    <row r="2804" spans="2:6" s="12" customFormat="1" x14ac:dyDescent="0.2">
      <c r="B2804" s="23"/>
      <c r="C2804" s="22"/>
      <c r="D2804" s="22"/>
      <c r="F2804" s="17"/>
    </row>
    <row r="2805" spans="2:6" s="12" customFormat="1" x14ac:dyDescent="0.2">
      <c r="B2805" s="23"/>
      <c r="C2805" s="22"/>
      <c r="D2805" s="22"/>
      <c r="F2805" s="17"/>
    </row>
    <row r="2806" spans="2:6" s="12" customFormat="1" x14ac:dyDescent="0.2">
      <c r="B2806" s="23"/>
      <c r="C2806" s="22"/>
      <c r="D2806" s="22"/>
      <c r="F2806" s="17"/>
    </row>
    <row r="2807" spans="2:6" s="12" customFormat="1" x14ac:dyDescent="0.2">
      <c r="B2807" s="23"/>
      <c r="C2807" s="22"/>
      <c r="D2807" s="22"/>
      <c r="F2807" s="17"/>
    </row>
    <row r="2808" spans="2:6" s="12" customFormat="1" x14ac:dyDescent="0.2">
      <c r="B2808" s="23"/>
      <c r="C2808" s="22"/>
      <c r="D2808" s="22"/>
      <c r="F2808" s="17"/>
    </row>
    <row r="2809" spans="2:6" s="12" customFormat="1" x14ac:dyDescent="0.2">
      <c r="B2809" s="23"/>
      <c r="C2809" s="22"/>
      <c r="D2809" s="22"/>
      <c r="F2809" s="17"/>
    </row>
    <row r="2810" spans="2:6" s="12" customFormat="1" x14ac:dyDescent="0.2">
      <c r="B2810" s="23"/>
      <c r="C2810" s="22"/>
      <c r="D2810" s="22"/>
      <c r="F2810" s="17"/>
    </row>
    <row r="2811" spans="2:6" s="12" customFormat="1" x14ac:dyDescent="0.2">
      <c r="B2811" s="23"/>
      <c r="C2811" s="22"/>
      <c r="D2811" s="22"/>
      <c r="F2811" s="17"/>
    </row>
    <row r="2812" spans="2:6" s="12" customFormat="1" x14ac:dyDescent="0.2">
      <c r="B2812" s="23"/>
      <c r="C2812" s="22"/>
      <c r="D2812" s="22"/>
      <c r="F2812" s="17"/>
    </row>
    <row r="2813" spans="2:6" s="12" customFormat="1" x14ac:dyDescent="0.2">
      <c r="B2813" s="23"/>
      <c r="C2813" s="22"/>
      <c r="D2813" s="22"/>
      <c r="F2813" s="17"/>
    </row>
    <row r="2814" spans="2:6" s="12" customFormat="1" x14ac:dyDescent="0.2">
      <c r="B2814" s="23"/>
      <c r="C2814" s="22"/>
      <c r="D2814" s="22"/>
      <c r="F2814" s="17"/>
    </row>
    <row r="2815" spans="2:6" s="12" customFormat="1" x14ac:dyDescent="0.2">
      <c r="B2815" s="23"/>
      <c r="C2815" s="22"/>
      <c r="D2815" s="22"/>
      <c r="F2815" s="17"/>
    </row>
    <row r="2816" spans="2:6" s="12" customFormat="1" x14ac:dyDescent="0.2">
      <c r="B2816" s="23"/>
      <c r="C2816" s="22"/>
      <c r="D2816" s="22"/>
      <c r="F2816" s="17"/>
    </row>
    <row r="2817" spans="2:6" s="12" customFormat="1" x14ac:dyDescent="0.2">
      <c r="B2817" s="23"/>
      <c r="C2817" s="22"/>
      <c r="D2817" s="22"/>
      <c r="F2817" s="17"/>
    </row>
    <row r="2818" spans="2:6" s="12" customFormat="1" x14ac:dyDescent="0.2">
      <c r="B2818" s="23"/>
      <c r="C2818" s="22"/>
      <c r="D2818" s="22"/>
      <c r="F2818" s="17"/>
    </row>
    <row r="2819" spans="2:6" s="12" customFormat="1" x14ac:dyDescent="0.2">
      <c r="B2819" s="23"/>
      <c r="C2819" s="22"/>
      <c r="D2819" s="22"/>
      <c r="F2819" s="17"/>
    </row>
    <row r="2820" spans="2:6" s="12" customFormat="1" x14ac:dyDescent="0.2">
      <c r="B2820" s="23"/>
      <c r="C2820" s="22"/>
      <c r="D2820" s="22"/>
      <c r="F2820" s="17"/>
    </row>
    <row r="2821" spans="2:6" s="12" customFormat="1" x14ac:dyDescent="0.2">
      <c r="B2821" s="23"/>
      <c r="C2821" s="22"/>
      <c r="D2821" s="22"/>
      <c r="F2821" s="17"/>
    </row>
    <row r="2822" spans="2:6" s="12" customFormat="1" x14ac:dyDescent="0.2">
      <c r="B2822" s="23"/>
      <c r="C2822" s="22"/>
      <c r="D2822" s="22"/>
      <c r="F2822" s="17"/>
    </row>
    <row r="2823" spans="2:6" s="12" customFormat="1" x14ac:dyDescent="0.2">
      <c r="B2823" s="23"/>
      <c r="C2823" s="22"/>
      <c r="D2823" s="22"/>
      <c r="F2823" s="17"/>
    </row>
    <row r="2824" spans="2:6" s="12" customFormat="1" x14ac:dyDescent="0.2">
      <c r="B2824" s="23"/>
      <c r="C2824" s="22"/>
      <c r="D2824" s="22"/>
      <c r="F2824" s="17"/>
    </row>
    <row r="2825" spans="2:6" s="12" customFormat="1" x14ac:dyDescent="0.2">
      <c r="B2825" s="23"/>
      <c r="C2825" s="22"/>
      <c r="D2825" s="22"/>
      <c r="F2825" s="17"/>
    </row>
    <row r="2826" spans="2:6" s="12" customFormat="1" x14ac:dyDescent="0.2">
      <c r="B2826" s="23"/>
      <c r="C2826" s="22"/>
      <c r="D2826" s="22"/>
      <c r="F2826" s="17"/>
    </row>
    <row r="2827" spans="2:6" s="12" customFormat="1" x14ac:dyDescent="0.2">
      <c r="B2827" s="23"/>
      <c r="C2827" s="22"/>
      <c r="D2827" s="22"/>
      <c r="F2827" s="17"/>
    </row>
    <row r="2828" spans="2:6" s="12" customFormat="1" x14ac:dyDescent="0.2">
      <c r="B2828" s="23"/>
      <c r="C2828" s="22"/>
      <c r="D2828" s="22"/>
      <c r="F2828" s="17"/>
    </row>
    <row r="2829" spans="2:6" s="12" customFormat="1" x14ac:dyDescent="0.2">
      <c r="B2829" s="23"/>
      <c r="C2829" s="22"/>
      <c r="D2829" s="22"/>
      <c r="F2829" s="17"/>
    </row>
    <row r="2830" spans="2:6" s="12" customFormat="1" x14ac:dyDescent="0.2">
      <c r="B2830" s="23"/>
      <c r="C2830" s="22"/>
      <c r="D2830" s="22"/>
      <c r="F2830" s="17"/>
    </row>
    <row r="2831" spans="2:6" s="12" customFormat="1" x14ac:dyDescent="0.2">
      <c r="B2831" s="23"/>
      <c r="C2831" s="22"/>
      <c r="D2831" s="22"/>
      <c r="F2831" s="17"/>
    </row>
    <row r="2832" spans="2:6" s="12" customFormat="1" x14ac:dyDescent="0.2">
      <c r="B2832" s="23"/>
      <c r="C2832" s="22"/>
      <c r="D2832" s="22"/>
      <c r="F2832" s="17"/>
    </row>
    <row r="2833" spans="2:6" s="12" customFormat="1" x14ac:dyDescent="0.2">
      <c r="B2833" s="23"/>
      <c r="C2833" s="22"/>
      <c r="D2833" s="22"/>
      <c r="F2833" s="17"/>
    </row>
    <row r="2834" spans="2:6" s="12" customFormat="1" x14ac:dyDescent="0.2">
      <c r="B2834" s="23"/>
      <c r="C2834" s="22"/>
      <c r="D2834" s="22"/>
      <c r="F2834" s="17"/>
    </row>
    <row r="2835" spans="2:6" s="12" customFormat="1" x14ac:dyDescent="0.2">
      <c r="B2835" s="23"/>
      <c r="C2835" s="22"/>
      <c r="D2835" s="22"/>
      <c r="F2835" s="17"/>
    </row>
    <row r="2836" spans="2:6" s="12" customFormat="1" x14ac:dyDescent="0.2">
      <c r="B2836" s="23"/>
      <c r="C2836" s="22"/>
      <c r="D2836" s="22"/>
      <c r="F2836" s="17"/>
    </row>
    <row r="2837" spans="2:6" s="12" customFormat="1" x14ac:dyDescent="0.2">
      <c r="B2837" s="23"/>
      <c r="C2837" s="22"/>
      <c r="D2837" s="22"/>
      <c r="F2837" s="17"/>
    </row>
    <row r="2838" spans="2:6" s="12" customFormat="1" x14ac:dyDescent="0.2">
      <c r="B2838" s="23"/>
      <c r="C2838" s="22"/>
      <c r="D2838" s="22"/>
      <c r="F2838" s="17"/>
    </row>
    <row r="2839" spans="2:6" s="12" customFormat="1" x14ac:dyDescent="0.2">
      <c r="B2839" s="23"/>
      <c r="C2839" s="22"/>
      <c r="D2839" s="22"/>
      <c r="F2839" s="17"/>
    </row>
    <row r="2840" spans="2:6" s="12" customFormat="1" x14ac:dyDescent="0.2">
      <c r="B2840" s="23"/>
      <c r="C2840" s="22"/>
      <c r="D2840" s="22"/>
      <c r="F2840" s="17"/>
    </row>
    <row r="2841" spans="2:6" s="12" customFormat="1" x14ac:dyDescent="0.2">
      <c r="B2841" s="23"/>
      <c r="C2841" s="22"/>
      <c r="D2841" s="22"/>
      <c r="F2841" s="17"/>
    </row>
    <row r="2842" spans="2:6" s="12" customFormat="1" x14ac:dyDescent="0.2">
      <c r="B2842" s="23"/>
      <c r="C2842" s="22"/>
      <c r="D2842" s="22"/>
      <c r="F2842" s="17"/>
    </row>
    <row r="2843" spans="2:6" s="12" customFormat="1" x14ac:dyDescent="0.2">
      <c r="B2843" s="23"/>
      <c r="C2843" s="22"/>
      <c r="D2843" s="22"/>
      <c r="F2843" s="17"/>
    </row>
    <row r="2844" spans="2:6" s="12" customFormat="1" x14ac:dyDescent="0.2">
      <c r="B2844" s="23"/>
      <c r="C2844" s="22"/>
      <c r="D2844" s="22"/>
      <c r="F2844" s="17"/>
    </row>
    <row r="2845" spans="2:6" s="12" customFormat="1" x14ac:dyDescent="0.2">
      <c r="B2845" s="23"/>
      <c r="C2845" s="22"/>
      <c r="D2845" s="22"/>
      <c r="F2845" s="17"/>
    </row>
    <row r="2846" spans="2:6" s="12" customFormat="1" x14ac:dyDescent="0.2">
      <c r="B2846" s="23"/>
      <c r="C2846" s="22"/>
      <c r="D2846" s="22"/>
      <c r="F2846" s="17"/>
    </row>
    <row r="2847" spans="2:6" s="12" customFormat="1" x14ac:dyDescent="0.2">
      <c r="B2847" s="23"/>
      <c r="C2847" s="22"/>
      <c r="D2847" s="22"/>
      <c r="F2847" s="17"/>
    </row>
    <row r="2848" spans="2:6" s="12" customFormat="1" x14ac:dyDescent="0.2">
      <c r="B2848" s="23"/>
      <c r="C2848" s="22"/>
      <c r="D2848" s="22"/>
      <c r="F2848" s="17"/>
    </row>
    <row r="2849" spans="2:6" s="12" customFormat="1" x14ac:dyDescent="0.2">
      <c r="B2849" s="23"/>
      <c r="C2849" s="22"/>
      <c r="D2849" s="22"/>
      <c r="F2849" s="17"/>
    </row>
    <row r="2850" spans="2:6" s="12" customFormat="1" x14ac:dyDescent="0.2">
      <c r="B2850" s="23"/>
      <c r="C2850" s="22"/>
      <c r="D2850" s="22"/>
      <c r="F2850" s="17"/>
    </row>
    <row r="2851" spans="2:6" s="12" customFormat="1" x14ac:dyDescent="0.2">
      <c r="B2851" s="23"/>
      <c r="C2851" s="22"/>
      <c r="D2851" s="22"/>
      <c r="F2851" s="17"/>
    </row>
    <row r="2852" spans="2:6" s="12" customFormat="1" x14ac:dyDescent="0.2">
      <c r="B2852" s="23"/>
      <c r="C2852" s="22"/>
      <c r="D2852" s="22"/>
      <c r="F2852" s="17"/>
    </row>
    <row r="2853" spans="2:6" s="12" customFormat="1" x14ac:dyDescent="0.2">
      <c r="B2853" s="23"/>
      <c r="C2853" s="22"/>
      <c r="D2853" s="22"/>
      <c r="F2853" s="17"/>
    </row>
    <row r="2854" spans="2:6" s="12" customFormat="1" x14ac:dyDescent="0.2">
      <c r="B2854" s="23"/>
      <c r="C2854" s="22"/>
      <c r="D2854" s="22"/>
      <c r="F2854" s="17"/>
    </row>
    <row r="2855" spans="2:6" s="12" customFormat="1" x14ac:dyDescent="0.2">
      <c r="B2855" s="23"/>
      <c r="C2855" s="22"/>
      <c r="D2855" s="22"/>
      <c r="F2855" s="17"/>
    </row>
    <row r="2856" spans="2:6" s="12" customFormat="1" x14ac:dyDescent="0.2">
      <c r="B2856" s="23"/>
      <c r="C2856" s="22"/>
      <c r="D2856" s="22"/>
      <c r="F2856" s="17"/>
    </row>
    <row r="2857" spans="2:6" s="12" customFormat="1" x14ac:dyDescent="0.2">
      <c r="B2857" s="23"/>
      <c r="C2857" s="22"/>
      <c r="D2857" s="22"/>
      <c r="F2857" s="17"/>
    </row>
    <row r="2858" spans="2:6" s="12" customFormat="1" x14ac:dyDescent="0.2">
      <c r="B2858" s="23"/>
      <c r="C2858" s="22"/>
      <c r="D2858" s="22"/>
      <c r="F2858" s="17"/>
    </row>
    <row r="2859" spans="2:6" s="12" customFormat="1" x14ac:dyDescent="0.2">
      <c r="B2859" s="23"/>
      <c r="C2859" s="22"/>
      <c r="D2859" s="22"/>
      <c r="F2859" s="17"/>
    </row>
    <row r="2860" spans="2:6" s="12" customFormat="1" x14ac:dyDescent="0.2">
      <c r="B2860" s="23"/>
      <c r="C2860" s="22"/>
      <c r="D2860" s="22"/>
      <c r="F2860" s="17"/>
    </row>
    <row r="2861" spans="2:6" s="12" customFormat="1" x14ac:dyDescent="0.2">
      <c r="B2861" s="23"/>
      <c r="C2861" s="22"/>
      <c r="D2861" s="22"/>
      <c r="F2861" s="17"/>
    </row>
    <row r="2862" spans="2:6" s="12" customFormat="1" x14ac:dyDescent="0.2">
      <c r="B2862" s="23"/>
      <c r="C2862" s="22"/>
      <c r="D2862" s="22"/>
      <c r="F2862" s="17"/>
    </row>
    <row r="2863" spans="2:6" s="12" customFormat="1" x14ac:dyDescent="0.2">
      <c r="B2863" s="23"/>
      <c r="C2863" s="22"/>
      <c r="D2863" s="22"/>
      <c r="F2863" s="17"/>
    </row>
    <row r="2864" spans="2:6" s="12" customFormat="1" x14ac:dyDescent="0.2">
      <c r="B2864" s="23"/>
      <c r="C2864" s="22"/>
      <c r="D2864" s="22"/>
      <c r="F2864" s="17"/>
    </row>
    <row r="2865" spans="2:6" s="12" customFormat="1" x14ac:dyDescent="0.2">
      <c r="B2865" s="23"/>
      <c r="C2865" s="22"/>
      <c r="D2865" s="22"/>
      <c r="F2865" s="17"/>
    </row>
    <row r="2866" spans="2:6" s="12" customFormat="1" x14ac:dyDescent="0.2">
      <c r="B2866" s="23"/>
      <c r="C2866" s="22"/>
      <c r="D2866" s="22"/>
      <c r="F2866" s="17"/>
    </row>
    <row r="2867" spans="2:6" s="12" customFormat="1" x14ac:dyDescent="0.2">
      <c r="B2867" s="23"/>
      <c r="C2867" s="22"/>
      <c r="D2867" s="22"/>
      <c r="F2867" s="17"/>
    </row>
    <row r="2868" spans="2:6" s="12" customFormat="1" x14ac:dyDescent="0.2">
      <c r="B2868" s="23"/>
      <c r="C2868" s="22"/>
      <c r="D2868" s="22"/>
      <c r="F2868" s="17"/>
    </row>
    <row r="2869" spans="2:6" s="12" customFormat="1" x14ac:dyDescent="0.2">
      <c r="B2869" s="23"/>
      <c r="C2869" s="22"/>
      <c r="D2869" s="22"/>
      <c r="F2869" s="17"/>
    </row>
    <row r="2870" spans="2:6" s="12" customFormat="1" x14ac:dyDescent="0.2">
      <c r="B2870" s="23"/>
      <c r="C2870" s="22"/>
      <c r="D2870" s="22"/>
      <c r="F2870" s="17"/>
    </row>
    <row r="2871" spans="2:6" s="12" customFormat="1" x14ac:dyDescent="0.2">
      <c r="B2871" s="23"/>
      <c r="C2871" s="22"/>
      <c r="D2871" s="22"/>
      <c r="F2871" s="17"/>
    </row>
    <row r="2872" spans="2:6" s="12" customFormat="1" x14ac:dyDescent="0.2">
      <c r="B2872" s="23"/>
      <c r="C2872" s="22"/>
      <c r="D2872" s="22"/>
      <c r="F2872" s="17"/>
    </row>
    <row r="2873" spans="2:6" s="12" customFormat="1" x14ac:dyDescent="0.2">
      <c r="B2873" s="23"/>
      <c r="C2873" s="22"/>
      <c r="D2873" s="22"/>
      <c r="F2873" s="17"/>
    </row>
    <row r="2874" spans="2:6" s="12" customFormat="1" x14ac:dyDescent="0.2">
      <c r="B2874" s="23"/>
      <c r="C2874" s="22"/>
      <c r="D2874" s="22"/>
      <c r="F2874" s="17"/>
    </row>
    <row r="2875" spans="2:6" s="12" customFormat="1" x14ac:dyDescent="0.2">
      <c r="B2875" s="23"/>
      <c r="C2875" s="22"/>
      <c r="D2875" s="22"/>
      <c r="F2875" s="17"/>
    </row>
    <row r="2876" spans="2:6" s="12" customFormat="1" x14ac:dyDescent="0.2">
      <c r="B2876" s="23"/>
      <c r="C2876" s="22"/>
      <c r="D2876" s="22"/>
      <c r="F2876" s="17"/>
    </row>
    <row r="2877" spans="2:6" s="12" customFormat="1" x14ac:dyDescent="0.2">
      <c r="B2877" s="23"/>
      <c r="C2877" s="22"/>
      <c r="D2877" s="22"/>
      <c r="F2877" s="17"/>
    </row>
    <row r="2878" spans="2:6" s="12" customFormat="1" x14ac:dyDescent="0.2">
      <c r="B2878" s="23"/>
      <c r="C2878" s="22"/>
      <c r="D2878" s="22"/>
      <c r="F2878" s="17"/>
    </row>
    <row r="2879" spans="2:6" s="12" customFormat="1" x14ac:dyDescent="0.2">
      <c r="B2879" s="23"/>
      <c r="C2879" s="22"/>
      <c r="D2879" s="22"/>
      <c r="F2879" s="17"/>
    </row>
    <row r="2880" spans="2:6" s="12" customFormat="1" x14ac:dyDescent="0.2">
      <c r="B2880" s="23"/>
      <c r="C2880" s="22"/>
      <c r="D2880" s="22"/>
      <c r="F2880" s="17"/>
    </row>
    <row r="2881" spans="2:6" s="12" customFormat="1" x14ac:dyDescent="0.2">
      <c r="B2881" s="23"/>
      <c r="C2881" s="22"/>
      <c r="D2881" s="22"/>
      <c r="F2881" s="17"/>
    </row>
    <row r="2882" spans="2:6" s="12" customFormat="1" x14ac:dyDescent="0.2">
      <c r="B2882" s="23"/>
      <c r="C2882" s="22"/>
      <c r="D2882" s="22"/>
      <c r="F2882" s="17"/>
    </row>
    <row r="2883" spans="2:6" s="12" customFormat="1" x14ac:dyDescent="0.2">
      <c r="B2883" s="23"/>
      <c r="C2883" s="22"/>
      <c r="D2883" s="22"/>
      <c r="F2883" s="17"/>
    </row>
    <row r="2884" spans="2:6" s="12" customFormat="1" x14ac:dyDescent="0.2">
      <c r="B2884" s="23"/>
      <c r="C2884" s="22"/>
      <c r="D2884" s="22"/>
      <c r="F2884" s="17"/>
    </row>
    <row r="2885" spans="2:6" s="12" customFormat="1" x14ac:dyDescent="0.2">
      <c r="B2885" s="23"/>
      <c r="C2885" s="22"/>
      <c r="D2885" s="22"/>
      <c r="F2885" s="17"/>
    </row>
    <row r="2886" spans="2:6" s="12" customFormat="1" x14ac:dyDescent="0.2">
      <c r="B2886" s="23"/>
      <c r="C2886" s="22"/>
      <c r="D2886" s="22"/>
      <c r="F2886" s="17"/>
    </row>
    <row r="2887" spans="2:6" s="12" customFormat="1" x14ac:dyDescent="0.2">
      <c r="B2887" s="23"/>
      <c r="C2887" s="22"/>
      <c r="D2887" s="22"/>
      <c r="F2887" s="17"/>
    </row>
    <row r="2888" spans="2:6" s="12" customFormat="1" x14ac:dyDescent="0.2">
      <c r="B2888" s="23"/>
      <c r="C2888" s="22"/>
      <c r="D2888" s="22"/>
      <c r="F2888" s="17"/>
    </row>
    <row r="2889" spans="2:6" s="12" customFormat="1" x14ac:dyDescent="0.2">
      <c r="B2889" s="23"/>
      <c r="C2889" s="22"/>
      <c r="D2889" s="22"/>
      <c r="F2889" s="17"/>
    </row>
    <row r="2890" spans="2:6" s="12" customFormat="1" x14ac:dyDescent="0.2">
      <c r="B2890" s="23"/>
      <c r="C2890" s="22"/>
      <c r="D2890" s="22"/>
      <c r="F2890" s="17"/>
    </row>
    <row r="2891" spans="2:6" s="12" customFormat="1" x14ac:dyDescent="0.2">
      <c r="B2891" s="23"/>
      <c r="C2891" s="22"/>
      <c r="D2891" s="22"/>
      <c r="F2891" s="17"/>
    </row>
    <row r="2892" spans="2:6" s="12" customFormat="1" x14ac:dyDescent="0.2">
      <c r="B2892" s="23"/>
      <c r="C2892" s="22"/>
      <c r="D2892" s="22"/>
      <c r="F2892" s="17"/>
    </row>
    <row r="2893" spans="2:6" s="12" customFormat="1" x14ac:dyDescent="0.2">
      <c r="B2893" s="23"/>
      <c r="C2893" s="22"/>
      <c r="D2893" s="22"/>
      <c r="F2893" s="17"/>
    </row>
    <row r="2894" spans="2:6" s="12" customFormat="1" x14ac:dyDescent="0.2">
      <c r="B2894" s="23"/>
      <c r="C2894" s="22"/>
      <c r="D2894" s="22"/>
      <c r="F2894" s="17"/>
    </row>
    <row r="2895" spans="2:6" s="12" customFormat="1" x14ac:dyDescent="0.2">
      <c r="B2895" s="23"/>
      <c r="C2895" s="22"/>
      <c r="D2895" s="22"/>
      <c r="F2895" s="17"/>
    </row>
    <row r="2896" spans="2:6" s="12" customFormat="1" x14ac:dyDescent="0.2">
      <c r="B2896" s="23"/>
      <c r="C2896" s="22"/>
      <c r="D2896" s="22"/>
      <c r="F2896" s="17"/>
    </row>
    <row r="2897" spans="2:6" s="12" customFormat="1" x14ac:dyDescent="0.2">
      <c r="B2897" s="23"/>
      <c r="C2897" s="22"/>
      <c r="D2897" s="22"/>
      <c r="F2897" s="17"/>
    </row>
    <row r="2898" spans="2:6" s="12" customFormat="1" x14ac:dyDescent="0.2">
      <c r="B2898" s="23"/>
      <c r="C2898" s="22"/>
      <c r="D2898" s="22"/>
      <c r="F2898" s="17"/>
    </row>
    <row r="2899" spans="2:6" s="12" customFormat="1" x14ac:dyDescent="0.2">
      <c r="B2899" s="23"/>
      <c r="C2899" s="22"/>
      <c r="D2899" s="22"/>
      <c r="F2899" s="17"/>
    </row>
    <row r="2900" spans="2:6" s="12" customFormat="1" x14ac:dyDescent="0.2">
      <c r="B2900" s="23"/>
      <c r="C2900" s="22"/>
      <c r="D2900" s="22"/>
      <c r="F2900" s="17"/>
    </row>
    <row r="2901" spans="2:6" s="12" customFormat="1" x14ac:dyDescent="0.2">
      <c r="B2901" s="23"/>
      <c r="C2901" s="22"/>
      <c r="D2901" s="22"/>
      <c r="F2901" s="17"/>
    </row>
    <row r="2902" spans="2:6" s="12" customFormat="1" x14ac:dyDescent="0.2">
      <c r="B2902" s="23"/>
      <c r="C2902" s="22"/>
      <c r="D2902" s="22"/>
      <c r="F2902" s="17"/>
    </row>
    <row r="2903" spans="2:6" s="12" customFormat="1" x14ac:dyDescent="0.2">
      <c r="B2903" s="23"/>
      <c r="C2903" s="22"/>
      <c r="D2903" s="22"/>
      <c r="F2903" s="17"/>
    </row>
    <row r="2904" spans="2:6" s="12" customFormat="1" x14ac:dyDescent="0.2">
      <c r="B2904" s="23"/>
      <c r="C2904" s="22"/>
      <c r="D2904" s="22"/>
      <c r="F2904" s="17"/>
    </row>
    <row r="2905" spans="2:6" s="12" customFormat="1" x14ac:dyDescent="0.2">
      <c r="B2905" s="23"/>
      <c r="C2905" s="22"/>
      <c r="D2905" s="22"/>
      <c r="F2905" s="17"/>
    </row>
    <row r="2906" spans="2:6" s="12" customFormat="1" x14ac:dyDescent="0.2">
      <c r="B2906" s="23"/>
      <c r="C2906" s="22"/>
      <c r="D2906" s="22"/>
      <c r="F2906" s="17"/>
    </row>
    <row r="2907" spans="2:6" s="12" customFormat="1" x14ac:dyDescent="0.2">
      <c r="B2907" s="23"/>
      <c r="C2907" s="22"/>
      <c r="D2907" s="22"/>
      <c r="F2907" s="17"/>
    </row>
    <row r="2908" spans="2:6" s="12" customFormat="1" x14ac:dyDescent="0.2">
      <c r="B2908" s="23"/>
      <c r="C2908" s="22"/>
      <c r="D2908" s="22"/>
      <c r="F2908" s="17"/>
    </row>
    <row r="2909" spans="2:6" s="12" customFormat="1" x14ac:dyDescent="0.2">
      <c r="B2909" s="23"/>
      <c r="C2909" s="22"/>
      <c r="D2909" s="22"/>
      <c r="F2909" s="17"/>
    </row>
    <row r="2910" spans="2:6" s="12" customFormat="1" x14ac:dyDescent="0.2">
      <c r="B2910" s="23"/>
      <c r="C2910" s="22"/>
      <c r="D2910" s="22"/>
      <c r="F2910" s="17"/>
    </row>
    <row r="2911" spans="2:6" s="12" customFormat="1" x14ac:dyDescent="0.2">
      <c r="B2911" s="23"/>
      <c r="C2911" s="22"/>
      <c r="D2911" s="22"/>
      <c r="F2911" s="17"/>
    </row>
    <row r="2912" spans="2:6" s="12" customFormat="1" x14ac:dyDescent="0.2">
      <c r="B2912" s="23"/>
      <c r="C2912" s="22"/>
      <c r="D2912" s="22"/>
      <c r="F2912" s="17"/>
    </row>
    <row r="2913" spans="2:6" s="12" customFormat="1" x14ac:dyDescent="0.2">
      <c r="B2913" s="23"/>
      <c r="C2913" s="22"/>
      <c r="D2913" s="22"/>
      <c r="F2913" s="17"/>
    </row>
    <row r="2914" spans="2:6" s="12" customFormat="1" x14ac:dyDescent="0.2">
      <c r="B2914" s="23"/>
      <c r="C2914" s="22"/>
      <c r="D2914" s="22"/>
      <c r="F2914" s="17"/>
    </row>
    <row r="2915" spans="2:6" s="12" customFormat="1" x14ac:dyDescent="0.2">
      <c r="B2915" s="23"/>
      <c r="C2915" s="22"/>
      <c r="D2915" s="22"/>
      <c r="F2915" s="17"/>
    </row>
    <row r="2916" spans="2:6" s="12" customFormat="1" x14ac:dyDescent="0.2">
      <c r="B2916" s="23"/>
      <c r="C2916" s="22"/>
      <c r="D2916" s="22"/>
      <c r="F2916" s="17"/>
    </row>
    <row r="2917" spans="2:6" s="12" customFormat="1" x14ac:dyDescent="0.2">
      <c r="B2917" s="23"/>
      <c r="C2917" s="22"/>
      <c r="D2917" s="22"/>
      <c r="F2917" s="17"/>
    </row>
    <row r="2918" spans="2:6" s="12" customFormat="1" x14ac:dyDescent="0.2">
      <c r="B2918" s="23"/>
      <c r="C2918" s="22"/>
      <c r="D2918" s="22"/>
      <c r="F2918" s="17"/>
    </row>
    <row r="2919" spans="2:6" s="12" customFormat="1" x14ac:dyDescent="0.2">
      <c r="B2919" s="23"/>
      <c r="C2919" s="22"/>
      <c r="D2919" s="22"/>
      <c r="F2919" s="17"/>
    </row>
    <row r="2920" spans="2:6" s="12" customFormat="1" x14ac:dyDescent="0.2">
      <c r="B2920" s="23"/>
      <c r="C2920" s="22"/>
      <c r="D2920" s="22"/>
      <c r="F2920" s="17"/>
    </row>
    <row r="2921" spans="2:6" s="12" customFormat="1" x14ac:dyDescent="0.2">
      <c r="B2921" s="23"/>
      <c r="C2921" s="22"/>
      <c r="D2921" s="22"/>
      <c r="F2921" s="17"/>
    </row>
    <row r="2922" spans="2:6" s="12" customFormat="1" x14ac:dyDescent="0.2">
      <c r="B2922" s="23"/>
      <c r="C2922" s="22"/>
      <c r="D2922" s="22"/>
      <c r="F2922" s="17"/>
    </row>
    <row r="2923" spans="2:6" s="12" customFormat="1" x14ac:dyDescent="0.2">
      <c r="B2923" s="23"/>
      <c r="C2923" s="22"/>
      <c r="D2923" s="22"/>
      <c r="F2923" s="17"/>
    </row>
    <row r="2924" spans="2:6" s="12" customFormat="1" x14ac:dyDescent="0.2">
      <c r="B2924" s="23"/>
      <c r="C2924" s="22"/>
      <c r="D2924" s="22"/>
      <c r="F2924" s="17"/>
    </row>
    <row r="2925" spans="2:6" s="12" customFormat="1" x14ac:dyDescent="0.2">
      <c r="B2925" s="23"/>
      <c r="C2925" s="22"/>
      <c r="D2925" s="22"/>
      <c r="F2925" s="17"/>
    </row>
    <row r="2926" spans="2:6" s="12" customFormat="1" x14ac:dyDescent="0.2">
      <c r="B2926" s="23"/>
      <c r="C2926" s="22"/>
      <c r="D2926" s="22"/>
      <c r="F2926" s="17"/>
    </row>
    <row r="2927" spans="2:6" s="12" customFormat="1" x14ac:dyDescent="0.2">
      <c r="B2927" s="23"/>
      <c r="C2927" s="22"/>
      <c r="D2927" s="22"/>
      <c r="F2927" s="17"/>
    </row>
    <row r="2928" spans="2:6" s="12" customFormat="1" x14ac:dyDescent="0.2">
      <c r="B2928" s="23"/>
      <c r="C2928" s="22"/>
      <c r="D2928" s="22"/>
      <c r="F2928" s="17"/>
    </row>
    <row r="2929" spans="2:6" s="12" customFormat="1" x14ac:dyDescent="0.2">
      <c r="B2929" s="23"/>
      <c r="C2929" s="22"/>
      <c r="D2929" s="22"/>
      <c r="F2929" s="17"/>
    </row>
    <row r="2930" spans="2:6" s="12" customFormat="1" x14ac:dyDescent="0.2">
      <c r="B2930" s="23"/>
      <c r="C2930" s="22"/>
      <c r="D2930" s="22"/>
      <c r="F2930" s="17"/>
    </row>
    <row r="2931" spans="2:6" s="12" customFormat="1" x14ac:dyDescent="0.2">
      <c r="B2931" s="23"/>
      <c r="C2931" s="22"/>
      <c r="D2931" s="22"/>
      <c r="F2931" s="17"/>
    </row>
    <row r="2932" spans="2:6" s="12" customFormat="1" x14ac:dyDescent="0.2">
      <c r="B2932" s="23"/>
      <c r="C2932" s="22"/>
      <c r="D2932" s="22"/>
      <c r="F2932" s="17"/>
    </row>
    <row r="2933" spans="2:6" s="12" customFormat="1" x14ac:dyDescent="0.2">
      <c r="B2933" s="23"/>
      <c r="C2933" s="22"/>
      <c r="D2933" s="22"/>
      <c r="F2933" s="17"/>
    </row>
    <row r="2934" spans="2:6" s="12" customFormat="1" x14ac:dyDescent="0.2">
      <c r="B2934" s="23"/>
      <c r="C2934" s="22"/>
      <c r="D2934" s="22"/>
      <c r="F2934" s="17"/>
    </row>
    <row r="2935" spans="2:6" s="12" customFormat="1" x14ac:dyDescent="0.2">
      <c r="B2935" s="23"/>
      <c r="C2935" s="22"/>
      <c r="D2935" s="22"/>
      <c r="F2935" s="17"/>
    </row>
    <row r="2936" spans="2:6" s="12" customFormat="1" x14ac:dyDescent="0.2">
      <c r="B2936" s="23"/>
      <c r="C2936" s="22"/>
      <c r="D2936" s="22"/>
      <c r="F2936" s="17"/>
    </row>
    <row r="2937" spans="2:6" s="12" customFormat="1" x14ac:dyDescent="0.2">
      <c r="B2937" s="23"/>
      <c r="C2937" s="22"/>
      <c r="D2937" s="22"/>
      <c r="F2937" s="17"/>
    </row>
    <row r="2938" spans="2:6" s="12" customFormat="1" x14ac:dyDescent="0.2">
      <c r="B2938" s="23"/>
      <c r="C2938" s="22"/>
      <c r="D2938" s="22"/>
      <c r="F2938" s="17"/>
    </row>
    <row r="2939" spans="2:6" s="12" customFormat="1" x14ac:dyDescent="0.2">
      <c r="B2939" s="23"/>
      <c r="C2939" s="22"/>
      <c r="D2939" s="22"/>
      <c r="F2939" s="17"/>
    </row>
    <row r="2940" spans="2:6" s="12" customFormat="1" x14ac:dyDescent="0.2">
      <c r="B2940" s="23"/>
      <c r="C2940" s="22"/>
      <c r="D2940" s="22"/>
      <c r="F2940" s="17"/>
    </row>
    <row r="2941" spans="2:6" s="12" customFormat="1" x14ac:dyDescent="0.2">
      <c r="B2941" s="23"/>
      <c r="C2941" s="22"/>
      <c r="D2941" s="22"/>
      <c r="F2941" s="17"/>
    </row>
    <row r="2942" spans="2:6" s="12" customFormat="1" x14ac:dyDescent="0.2">
      <c r="B2942" s="23"/>
      <c r="C2942" s="22"/>
      <c r="D2942" s="22"/>
      <c r="F2942" s="17"/>
    </row>
    <row r="2943" spans="2:6" s="12" customFormat="1" x14ac:dyDescent="0.2">
      <c r="B2943" s="23"/>
      <c r="C2943" s="22"/>
      <c r="D2943" s="22"/>
      <c r="F2943" s="17"/>
    </row>
    <row r="2944" spans="2:6" s="12" customFormat="1" x14ac:dyDescent="0.2">
      <c r="B2944" s="23"/>
      <c r="C2944" s="22"/>
      <c r="D2944" s="22"/>
      <c r="F2944" s="17"/>
    </row>
    <row r="2945" spans="2:6" s="12" customFormat="1" x14ac:dyDescent="0.2">
      <c r="B2945" s="23"/>
      <c r="C2945" s="22"/>
      <c r="D2945" s="22"/>
      <c r="F2945" s="17"/>
    </row>
    <row r="2946" spans="2:6" s="12" customFormat="1" x14ac:dyDescent="0.2">
      <c r="B2946" s="23"/>
      <c r="C2946" s="22"/>
      <c r="D2946" s="22"/>
      <c r="F2946" s="17"/>
    </row>
    <row r="2947" spans="2:6" s="12" customFormat="1" x14ac:dyDescent="0.2">
      <c r="B2947" s="23"/>
      <c r="C2947" s="22"/>
      <c r="D2947" s="22"/>
      <c r="F2947" s="17"/>
    </row>
    <row r="2948" spans="2:6" s="12" customFormat="1" x14ac:dyDescent="0.2">
      <c r="B2948" s="23"/>
      <c r="C2948" s="22"/>
      <c r="D2948" s="22"/>
      <c r="F2948" s="17"/>
    </row>
    <row r="2949" spans="2:6" s="12" customFormat="1" x14ac:dyDescent="0.2">
      <c r="B2949" s="23"/>
      <c r="C2949" s="22"/>
      <c r="D2949" s="22"/>
      <c r="F2949" s="17"/>
    </row>
    <row r="2950" spans="2:6" s="12" customFormat="1" x14ac:dyDescent="0.2">
      <c r="B2950" s="23"/>
      <c r="C2950" s="22"/>
      <c r="D2950" s="22"/>
      <c r="F2950" s="17"/>
    </row>
    <row r="2951" spans="2:6" s="12" customFormat="1" x14ac:dyDescent="0.2">
      <c r="B2951" s="23"/>
      <c r="C2951" s="22"/>
      <c r="D2951" s="22"/>
      <c r="F2951" s="17"/>
    </row>
    <row r="2952" spans="2:6" s="12" customFormat="1" x14ac:dyDescent="0.2">
      <c r="B2952" s="23"/>
      <c r="C2952" s="22"/>
      <c r="D2952" s="22"/>
      <c r="F2952" s="17"/>
    </row>
    <row r="2953" spans="2:6" s="12" customFormat="1" x14ac:dyDescent="0.2">
      <c r="B2953" s="23"/>
      <c r="C2953" s="22"/>
      <c r="D2953" s="22"/>
      <c r="F2953" s="17"/>
    </row>
    <row r="2954" spans="2:6" s="12" customFormat="1" x14ac:dyDescent="0.2">
      <c r="B2954" s="23"/>
      <c r="C2954" s="22"/>
      <c r="D2954" s="22"/>
      <c r="F2954" s="17"/>
    </row>
    <row r="2955" spans="2:6" s="12" customFormat="1" x14ac:dyDescent="0.2">
      <c r="B2955" s="23"/>
      <c r="C2955" s="22"/>
      <c r="D2955" s="22"/>
      <c r="F2955" s="17"/>
    </row>
    <row r="2956" spans="2:6" s="12" customFormat="1" x14ac:dyDescent="0.2">
      <c r="B2956" s="23"/>
      <c r="C2956" s="22"/>
      <c r="D2956" s="22"/>
      <c r="F2956" s="17"/>
    </row>
    <row r="2957" spans="2:6" s="12" customFormat="1" x14ac:dyDescent="0.2">
      <c r="B2957" s="23"/>
      <c r="C2957" s="22"/>
      <c r="D2957" s="22"/>
      <c r="F2957" s="17"/>
    </row>
    <row r="2958" spans="2:6" s="12" customFormat="1" x14ac:dyDescent="0.2">
      <c r="B2958" s="23"/>
      <c r="C2958" s="22"/>
      <c r="D2958" s="22"/>
      <c r="F2958" s="17"/>
    </row>
    <row r="2959" spans="2:6" s="12" customFormat="1" x14ac:dyDescent="0.2">
      <c r="B2959" s="23"/>
      <c r="C2959" s="22"/>
      <c r="D2959" s="22"/>
      <c r="F2959" s="17"/>
    </row>
    <row r="2960" spans="2:6" s="12" customFormat="1" x14ac:dyDescent="0.2">
      <c r="B2960" s="23"/>
      <c r="C2960" s="22"/>
      <c r="D2960" s="22"/>
      <c r="F2960" s="17"/>
    </row>
    <row r="2961" spans="2:6" s="12" customFormat="1" x14ac:dyDescent="0.2">
      <c r="B2961" s="23"/>
      <c r="C2961" s="22"/>
      <c r="D2961" s="22"/>
      <c r="F2961" s="17"/>
    </row>
    <row r="2962" spans="2:6" s="12" customFormat="1" x14ac:dyDescent="0.2">
      <c r="B2962" s="23"/>
      <c r="C2962" s="22"/>
      <c r="D2962" s="22"/>
      <c r="F2962" s="17"/>
    </row>
    <row r="2963" spans="2:6" s="12" customFormat="1" x14ac:dyDescent="0.2">
      <c r="B2963" s="23"/>
      <c r="C2963" s="22"/>
      <c r="D2963" s="22"/>
      <c r="F2963" s="17"/>
    </row>
    <row r="2964" spans="2:6" s="12" customFormat="1" x14ac:dyDescent="0.2">
      <c r="B2964" s="23"/>
      <c r="C2964" s="22"/>
      <c r="D2964" s="22"/>
      <c r="F2964" s="17"/>
    </row>
    <row r="2965" spans="2:6" s="12" customFormat="1" x14ac:dyDescent="0.2">
      <c r="B2965" s="23"/>
      <c r="C2965" s="22"/>
      <c r="D2965" s="22"/>
      <c r="F2965" s="17"/>
    </row>
    <row r="2966" spans="2:6" s="12" customFormat="1" x14ac:dyDescent="0.2">
      <c r="B2966" s="23"/>
      <c r="C2966" s="22"/>
      <c r="D2966" s="22"/>
      <c r="F2966" s="17"/>
    </row>
    <row r="2967" spans="2:6" s="12" customFormat="1" x14ac:dyDescent="0.2">
      <c r="B2967" s="23"/>
      <c r="C2967" s="22"/>
      <c r="D2967" s="22"/>
      <c r="F2967" s="17"/>
    </row>
    <row r="2968" spans="2:6" s="12" customFormat="1" x14ac:dyDescent="0.2">
      <c r="B2968" s="23"/>
      <c r="C2968" s="22"/>
      <c r="D2968" s="22"/>
      <c r="F2968" s="17"/>
    </row>
    <row r="2969" spans="2:6" s="12" customFormat="1" x14ac:dyDescent="0.2">
      <c r="B2969" s="23"/>
      <c r="C2969" s="22"/>
      <c r="D2969" s="22"/>
      <c r="F2969" s="17"/>
    </row>
    <row r="2970" spans="2:6" s="12" customFormat="1" x14ac:dyDescent="0.2">
      <c r="B2970" s="23"/>
      <c r="C2970" s="22"/>
      <c r="D2970" s="22"/>
      <c r="F2970" s="17"/>
    </row>
    <row r="2971" spans="2:6" s="12" customFormat="1" x14ac:dyDescent="0.2">
      <c r="B2971" s="23"/>
      <c r="C2971" s="22"/>
      <c r="D2971" s="22"/>
      <c r="F2971" s="17"/>
    </row>
    <row r="2972" spans="2:6" s="12" customFormat="1" x14ac:dyDescent="0.2">
      <c r="B2972" s="23"/>
      <c r="C2972" s="22"/>
      <c r="D2972" s="22"/>
      <c r="F2972" s="17"/>
    </row>
    <row r="2973" spans="2:6" s="12" customFormat="1" x14ac:dyDescent="0.2">
      <c r="B2973" s="23"/>
      <c r="C2973" s="22"/>
      <c r="D2973" s="22"/>
      <c r="F2973" s="17"/>
    </row>
    <row r="2974" spans="2:6" s="12" customFormat="1" x14ac:dyDescent="0.2">
      <c r="B2974" s="23"/>
      <c r="C2974" s="22"/>
      <c r="D2974" s="22"/>
      <c r="F2974" s="17"/>
    </row>
    <row r="2975" spans="2:6" s="12" customFormat="1" x14ac:dyDescent="0.2">
      <c r="B2975" s="23"/>
      <c r="C2975" s="22"/>
      <c r="D2975" s="22"/>
      <c r="F2975" s="17"/>
    </row>
    <row r="2976" spans="2:6" s="12" customFormat="1" x14ac:dyDescent="0.2">
      <c r="B2976" s="23"/>
      <c r="C2976" s="22"/>
      <c r="D2976" s="22"/>
      <c r="F2976" s="17"/>
    </row>
    <row r="2977" spans="2:6" s="12" customFormat="1" x14ac:dyDescent="0.2">
      <c r="B2977" s="23"/>
      <c r="C2977" s="22"/>
      <c r="D2977" s="22"/>
      <c r="F2977" s="17"/>
    </row>
    <row r="2978" spans="2:6" s="12" customFormat="1" x14ac:dyDescent="0.2">
      <c r="B2978" s="23"/>
      <c r="C2978" s="22"/>
      <c r="D2978" s="22"/>
      <c r="F2978" s="17"/>
    </row>
    <row r="2979" spans="2:6" s="12" customFormat="1" x14ac:dyDescent="0.2">
      <c r="B2979" s="23"/>
      <c r="C2979" s="22"/>
      <c r="D2979" s="22"/>
      <c r="F2979" s="17"/>
    </row>
    <row r="2980" spans="2:6" s="12" customFormat="1" x14ac:dyDescent="0.2">
      <c r="B2980" s="23"/>
      <c r="C2980" s="22"/>
      <c r="D2980" s="22"/>
      <c r="F2980" s="17"/>
    </row>
    <row r="2981" spans="2:6" s="12" customFormat="1" x14ac:dyDescent="0.2">
      <c r="B2981" s="23"/>
      <c r="C2981" s="22"/>
      <c r="D2981" s="22"/>
      <c r="F2981" s="17"/>
    </row>
    <row r="2982" spans="2:6" s="12" customFormat="1" x14ac:dyDescent="0.2">
      <c r="B2982" s="23"/>
      <c r="C2982" s="22"/>
      <c r="D2982" s="22"/>
      <c r="F2982" s="17"/>
    </row>
    <row r="2983" spans="2:6" s="12" customFormat="1" x14ac:dyDescent="0.2">
      <c r="B2983" s="23"/>
      <c r="C2983" s="22"/>
      <c r="D2983" s="22"/>
      <c r="F2983" s="17"/>
    </row>
    <row r="2984" spans="2:6" s="12" customFormat="1" x14ac:dyDescent="0.2">
      <c r="B2984" s="23"/>
      <c r="C2984" s="22"/>
      <c r="D2984" s="22"/>
      <c r="F2984" s="17"/>
    </row>
    <row r="2985" spans="2:6" s="12" customFormat="1" x14ac:dyDescent="0.2">
      <c r="B2985" s="23"/>
      <c r="C2985" s="22"/>
      <c r="D2985" s="22"/>
      <c r="F2985" s="17"/>
    </row>
    <row r="2986" spans="2:6" s="12" customFormat="1" x14ac:dyDescent="0.2">
      <c r="B2986" s="23"/>
      <c r="C2986" s="22"/>
      <c r="D2986" s="22"/>
      <c r="F2986" s="17"/>
    </row>
    <row r="2987" spans="2:6" s="12" customFormat="1" x14ac:dyDescent="0.2">
      <c r="B2987" s="23"/>
      <c r="C2987" s="22"/>
      <c r="D2987" s="22"/>
      <c r="F2987" s="17"/>
    </row>
    <row r="2988" spans="2:6" s="12" customFormat="1" x14ac:dyDescent="0.2">
      <c r="B2988" s="23"/>
      <c r="C2988" s="22"/>
      <c r="D2988" s="22"/>
      <c r="F2988" s="17"/>
    </row>
    <row r="2989" spans="2:6" s="12" customFormat="1" x14ac:dyDescent="0.2">
      <c r="B2989" s="23"/>
      <c r="C2989" s="22"/>
      <c r="D2989" s="22"/>
      <c r="F2989" s="17"/>
    </row>
    <row r="2990" spans="2:6" s="12" customFormat="1" x14ac:dyDescent="0.2">
      <c r="B2990" s="23"/>
      <c r="C2990" s="22"/>
      <c r="D2990" s="22"/>
      <c r="F2990" s="17"/>
    </row>
    <row r="2991" spans="2:6" s="12" customFormat="1" x14ac:dyDescent="0.2">
      <c r="B2991" s="23"/>
      <c r="C2991" s="22"/>
      <c r="D2991" s="22"/>
      <c r="F2991" s="17"/>
    </row>
    <row r="2992" spans="2:6" s="12" customFormat="1" x14ac:dyDescent="0.2">
      <c r="B2992" s="23"/>
      <c r="C2992" s="22"/>
      <c r="D2992" s="22"/>
      <c r="F2992" s="17"/>
    </row>
    <row r="2993" spans="2:6" s="12" customFormat="1" x14ac:dyDescent="0.2">
      <c r="B2993" s="23"/>
      <c r="C2993" s="22"/>
      <c r="D2993" s="22"/>
      <c r="F2993" s="17"/>
    </row>
    <row r="2994" spans="2:6" s="12" customFormat="1" x14ac:dyDescent="0.2">
      <c r="B2994" s="23"/>
      <c r="C2994" s="22"/>
      <c r="D2994" s="22"/>
      <c r="F2994" s="17"/>
    </row>
    <row r="2995" spans="2:6" s="12" customFormat="1" x14ac:dyDescent="0.2">
      <c r="B2995" s="23"/>
      <c r="C2995" s="22"/>
      <c r="D2995" s="22"/>
      <c r="F2995" s="17"/>
    </row>
    <row r="2996" spans="2:6" s="12" customFormat="1" x14ac:dyDescent="0.2">
      <c r="B2996" s="23"/>
      <c r="C2996" s="22"/>
      <c r="D2996" s="22"/>
      <c r="F2996" s="17"/>
    </row>
    <row r="2997" spans="2:6" s="12" customFormat="1" x14ac:dyDescent="0.2">
      <c r="B2997" s="23"/>
      <c r="C2997" s="22"/>
      <c r="D2997" s="22"/>
      <c r="F2997" s="17"/>
    </row>
    <row r="2998" spans="2:6" s="12" customFormat="1" x14ac:dyDescent="0.2">
      <c r="B2998" s="23"/>
      <c r="C2998" s="22"/>
      <c r="D2998" s="22"/>
      <c r="F2998" s="17"/>
    </row>
    <row r="2999" spans="2:6" s="12" customFormat="1" x14ac:dyDescent="0.2">
      <c r="B2999" s="23"/>
      <c r="C2999" s="22"/>
      <c r="D2999" s="22"/>
      <c r="F2999" s="17"/>
    </row>
    <row r="3000" spans="2:6" s="12" customFormat="1" x14ac:dyDescent="0.2">
      <c r="B3000" s="23"/>
      <c r="C3000" s="22"/>
      <c r="D3000" s="22"/>
      <c r="F3000" s="17"/>
    </row>
    <row r="3001" spans="2:6" s="12" customFormat="1" x14ac:dyDescent="0.2">
      <c r="B3001" s="23"/>
      <c r="C3001" s="22"/>
      <c r="D3001" s="22"/>
      <c r="F3001" s="17"/>
    </row>
    <row r="3002" spans="2:6" s="12" customFormat="1" x14ac:dyDescent="0.2">
      <c r="B3002" s="23"/>
      <c r="C3002" s="22"/>
      <c r="D3002" s="22"/>
      <c r="F3002" s="17"/>
    </row>
    <row r="3003" spans="2:6" s="12" customFormat="1" x14ac:dyDescent="0.2">
      <c r="B3003" s="23"/>
      <c r="C3003" s="22"/>
      <c r="D3003" s="22"/>
      <c r="F3003" s="17"/>
    </row>
    <row r="3004" spans="2:6" s="12" customFormat="1" x14ac:dyDescent="0.2">
      <c r="B3004" s="23"/>
      <c r="C3004" s="22"/>
      <c r="D3004" s="22"/>
      <c r="F3004" s="17"/>
    </row>
    <row r="3005" spans="2:6" s="12" customFormat="1" x14ac:dyDescent="0.2">
      <c r="B3005" s="23"/>
      <c r="C3005" s="22"/>
      <c r="D3005" s="22"/>
      <c r="F3005" s="17"/>
    </row>
    <row r="3006" spans="2:6" s="12" customFormat="1" x14ac:dyDescent="0.2">
      <c r="B3006" s="23"/>
      <c r="C3006" s="22"/>
      <c r="D3006" s="22"/>
      <c r="F3006" s="17"/>
    </row>
    <row r="3007" spans="2:6" s="12" customFormat="1" x14ac:dyDescent="0.2">
      <c r="B3007" s="23"/>
      <c r="C3007" s="22"/>
      <c r="D3007" s="22"/>
      <c r="F3007" s="17"/>
    </row>
    <row r="3008" spans="2:6" s="12" customFormat="1" x14ac:dyDescent="0.2">
      <c r="B3008" s="23"/>
      <c r="C3008" s="22"/>
      <c r="D3008" s="22"/>
      <c r="F3008" s="17"/>
    </row>
    <row r="3009" spans="2:6" s="12" customFormat="1" x14ac:dyDescent="0.2">
      <c r="B3009" s="23"/>
      <c r="C3009" s="22"/>
      <c r="D3009" s="22"/>
      <c r="F3009" s="17"/>
    </row>
    <row r="3010" spans="2:6" s="12" customFormat="1" x14ac:dyDescent="0.2">
      <c r="B3010" s="23"/>
      <c r="C3010" s="22"/>
      <c r="D3010" s="22"/>
      <c r="F3010" s="17"/>
    </row>
    <row r="3011" spans="2:6" s="12" customFormat="1" x14ac:dyDescent="0.2">
      <c r="B3011" s="23"/>
      <c r="C3011" s="22"/>
      <c r="D3011" s="22"/>
      <c r="F3011" s="17"/>
    </row>
    <row r="3012" spans="2:6" s="12" customFormat="1" x14ac:dyDescent="0.2">
      <c r="B3012" s="23"/>
      <c r="C3012" s="22"/>
      <c r="D3012" s="22"/>
      <c r="F3012" s="17"/>
    </row>
    <row r="3013" spans="2:6" s="12" customFormat="1" x14ac:dyDescent="0.2">
      <c r="B3013" s="23"/>
      <c r="C3013" s="22"/>
      <c r="D3013" s="22"/>
      <c r="F3013" s="17"/>
    </row>
    <row r="3014" spans="2:6" s="12" customFormat="1" x14ac:dyDescent="0.2">
      <c r="B3014" s="23"/>
      <c r="C3014" s="22"/>
      <c r="D3014" s="22"/>
      <c r="F3014" s="17"/>
    </row>
    <row r="3015" spans="2:6" s="12" customFormat="1" x14ac:dyDescent="0.2">
      <c r="B3015" s="23"/>
      <c r="C3015" s="22"/>
      <c r="D3015" s="22"/>
      <c r="F3015" s="17"/>
    </row>
    <row r="3016" spans="2:6" s="12" customFormat="1" x14ac:dyDescent="0.2">
      <c r="B3016" s="23"/>
      <c r="C3016" s="22"/>
      <c r="D3016" s="22"/>
      <c r="F3016" s="17"/>
    </row>
    <row r="3017" spans="2:6" s="12" customFormat="1" x14ac:dyDescent="0.2">
      <c r="B3017" s="23"/>
      <c r="C3017" s="22"/>
      <c r="D3017" s="22"/>
      <c r="F3017" s="17"/>
    </row>
    <row r="3018" spans="2:6" s="12" customFormat="1" x14ac:dyDescent="0.2">
      <c r="B3018" s="23"/>
      <c r="C3018" s="22"/>
      <c r="D3018" s="22"/>
      <c r="F3018" s="17"/>
    </row>
    <row r="3019" spans="2:6" s="12" customFormat="1" x14ac:dyDescent="0.2">
      <c r="B3019" s="23"/>
      <c r="C3019" s="22"/>
      <c r="D3019" s="22"/>
      <c r="F3019" s="17"/>
    </row>
    <row r="3020" spans="2:6" s="12" customFormat="1" x14ac:dyDescent="0.2">
      <c r="B3020" s="23"/>
      <c r="C3020" s="22"/>
      <c r="D3020" s="22"/>
      <c r="F3020" s="17"/>
    </row>
    <row r="3021" spans="2:6" s="12" customFormat="1" x14ac:dyDescent="0.2">
      <c r="B3021" s="23"/>
      <c r="C3021" s="22"/>
      <c r="D3021" s="22"/>
      <c r="F3021" s="17"/>
    </row>
    <row r="3022" spans="2:6" s="12" customFormat="1" x14ac:dyDescent="0.2">
      <c r="B3022" s="23"/>
      <c r="C3022" s="22"/>
      <c r="D3022" s="22"/>
      <c r="F3022" s="17"/>
    </row>
    <row r="3023" spans="2:6" s="12" customFormat="1" x14ac:dyDescent="0.2">
      <c r="B3023" s="23"/>
      <c r="C3023" s="22"/>
      <c r="D3023" s="22"/>
      <c r="F3023" s="17"/>
    </row>
    <row r="3024" spans="2:6" s="12" customFormat="1" x14ac:dyDescent="0.2">
      <c r="B3024" s="23"/>
      <c r="C3024" s="22"/>
      <c r="D3024" s="22"/>
      <c r="F3024" s="17"/>
    </row>
    <row r="3025" spans="2:6" s="12" customFormat="1" x14ac:dyDescent="0.2">
      <c r="B3025" s="23"/>
      <c r="C3025" s="22"/>
      <c r="D3025" s="22"/>
      <c r="F3025" s="17"/>
    </row>
    <row r="3026" spans="2:6" s="12" customFormat="1" x14ac:dyDescent="0.2">
      <c r="B3026" s="23"/>
      <c r="C3026" s="22"/>
      <c r="D3026" s="22"/>
      <c r="F3026" s="17"/>
    </row>
    <row r="3027" spans="2:6" s="12" customFormat="1" x14ac:dyDescent="0.2">
      <c r="B3027" s="23"/>
      <c r="C3027" s="22"/>
      <c r="D3027" s="22"/>
      <c r="F3027" s="17"/>
    </row>
    <row r="3028" spans="2:6" s="12" customFormat="1" x14ac:dyDescent="0.2">
      <c r="B3028" s="23"/>
      <c r="C3028" s="22"/>
      <c r="D3028" s="22"/>
      <c r="F3028" s="17"/>
    </row>
    <row r="3029" spans="2:6" s="12" customFormat="1" x14ac:dyDescent="0.2">
      <c r="B3029" s="23"/>
      <c r="C3029" s="22"/>
      <c r="D3029" s="22"/>
      <c r="F3029" s="17"/>
    </row>
    <row r="3030" spans="2:6" s="12" customFormat="1" x14ac:dyDescent="0.2">
      <c r="B3030" s="23"/>
      <c r="C3030" s="22"/>
      <c r="D3030" s="22"/>
      <c r="F3030" s="17"/>
    </row>
    <row r="3031" spans="2:6" s="12" customFormat="1" x14ac:dyDescent="0.2">
      <c r="B3031" s="23"/>
      <c r="C3031" s="22"/>
      <c r="D3031" s="22"/>
      <c r="F3031" s="17"/>
    </row>
    <row r="3032" spans="2:6" s="12" customFormat="1" x14ac:dyDescent="0.2">
      <c r="B3032" s="23"/>
      <c r="C3032" s="22"/>
      <c r="D3032" s="22"/>
      <c r="F3032" s="17"/>
    </row>
    <row r="3033" spans="2:6" s="12" customFormat="1" x14ac:dyDescent="0.2">
      <c r="B3033" s="23"/>
      <c r="C3033" s="22"/>
      <c r="D3033" s="22"/>
      <c r="F3033" s="17"/>
    </row>
    <row r="3034" spans="2:6" s="12" customFormat="1" x14ac:dyDescent="0.2">
      <c r="B3034" s="23"/>
      <c r="C3034" s="22"/>
      <c r="D3034" s="22"/>
      <c r="F3034" s="17"/>
    </row>
    <row r="3035" spans="2:6" s="12" customFormat="1" x14ac:dyDescent="0.2">
      <c r="B3035" s="23"/>
      <c r="C3035" s="22"/>
      <c r="D3035" s="22"/>
      <c r="F3035" s="17"/>
    </row>
    <row r="3036" spans="2:6" s="12" customFormat="1" x14ac:dyDescent="0.2">
      <c r="B3036" s="23"/>
      <c r="C3036" s="22"/>
      <c r="D3036" s="22"/>
      <c r="F3036" s="17"/>
    </row>
    <row r="3037" spans="2:6" s="12" customFormat="1" x14ac:dyDescent="0.2">
      <c r="B3037" s="23"/>
      <c r="C3037" s="22"/>
      <c r="D3037" s="22"/>
      <c r="F3037" s="17"/>
    </row>
    <row r="3038" spans="2:6" s="12" customFormat="1" x14ac:dyDescent="0.2">
      <c r="B3038" s="23"/>
      <c r="C3038" s="22"/>
      <c r="D3038" s="22"/>
      <c r="F3038" s="17"/>
    </row>
    <row r="3039" spans="2:6" s="12" customFormat="1" x14ac:dyDescent="0.2">
      <c r="B3039" s="23"/>
      <c r="C3039" s="22"/>
      <c r="D3039" s="22"/>
      <c r="F3039" s="17"/>
    </row>
    <row r="3040" spans="2:6" s="12" customFormat="1" x14ac:dyDescent="0.2">
      <c r="B3040" s="23"/>
      <c r="C3040" s="22"/>
      <c r="D3040" s="22"/>
      <c r="F3040" s="17"/>
    </row>
    <row r="3041" spans="2:6" s="12" customFormat="1" x14ac:dyDescent="0.2">
      <c r="B3041" s="23"/>
      <c r="C3041" s="22"/>
      <c r="D3041" s="22"/>
      <c r="F3041" s="17"/>
    </row>
    <row r="3042" spans="2:6" s="12" customFormat="1" x14ac:dyDescent="0.2">
      <c r="B3042" s="23"/>
      <c r="C3042" s="22"/>
      <c r="D3042" s="22"/>
      <c r="F3042" s="17"/>
    </row>
    <row r="3043" spans="2:6" s="12" customFormat="1" x14ac:dyDescent="0.2">
      <c r="B3043" s="23"/>
      <c r="C3043" s="22"/>
      <c r="D3043" s="22"/>
      <c r="F3043" s="17"/>
    </row>
    <row r="3044" spans="2:6" s="12" customFormat="1" x14ac:dyDescent="0.2">
      <c r="B3044" s="23"/>
      <c r="C3044" s="22"/>
      <c r="D3044" s="22"/>
      <c r="F3044" s="17"/>
    </row>
    <row r="3045" spans="2:6" s="12" customFormat="1" x14ac:dyDescent="0.2">
      <c r="B3045" s="23"/>
      <c r="C3045" s="22"/>
      <c r="D3045" s="22"/>
      <c r="F3045" s="17"/>
    </row>
    <row r="3046" spans="2:6" s="12" customFormat="1" x14ac:dyDescent="0.2">
      <c r="B3046" s="23"/>
      <c r="C3046" s="22"/>
      <c r="D3046" s="22"/>
      <c r="F3046" s="17"/>
    </row>
    <row r="3047" spans="2:6" s="12" customFormat="1" x14ac:dyDescent="0.2">
      <c r="B3047" s="23"/>
      <c r="C3047" s="22"/>
      <c r="D3047" s="22"/>
      <c r="F3047" s="17"/>
    </row>
    <row r="3048" spans="2:6" s="12" customFormat="1" x14ac:dyDescent="0.2">
      <c r="B3048" s="23"/>
      <c r="C3048" s="22"/>
      <c r="D3048" s="22"/>
      <c r="F3048" s="17"/>
    </row>
    <row r="3049" spans="2:6" s="12" customFormat="1" x14ac:dyDescent="0.2">
      <c r="B3049" s="23"/>
      <c r="C3049" s="22"/>
      <c r="D3049" s="22"/>
      <c r="F3049" s="17"/>
    </row>
    <row r="3050" spans="2:6" s="12" customFormat="1" x14ac:dyDescent="0.2">
      <c r="B3050" s="23"/>
      <c r="C3050" s="22"/>
      <c r="D3050" s="22"/>
      <c r="F3050" s="17"/>
    </row>
    <row r="3051" spans="2:6" s="12" customFormat="1" x14ac:dyDescent="0.2">
      <c r="B3051" s="23"/>
      <c r="C3051" s="22"/>
      <c r="D3051" s="22"/>
      <c r="F3051" s="17"/>
    </row>
    <row r="3052" spans="2:6" s="12" customFormat="1" x14ac:dyDescent="0.2">
      <c r="B3052" s="23"/>
      <c r="C3052" s="22"/>
      <c r="D3052" s="22"/>
      <c r="F3052" s="17"/>
    </row>
    <row r="3053" spans="2:6" s="12" customFormat="1" x14ac:dyDescent="0.2">
      <c r="B3053" s="23"/>
      <c r="C3053" s="22"/>
      <c r="D3053" s="22"/>
      <c r="F3053" s="17"/>
    </row>
    <row r="3054" spans="2:6" s="12" customFormat="1" x14ac:dyDescent="0.2">
      <c r="B3054" s="23"/>
      <c r="C3054" s="22"/>
      <c r="D3054" s="22"/>
      <c r="F3054" s="17"/>
    </row>
    <row r="3055" spans="2:6" s="12" customFormat="1" x14ac:dyDescent="0.2">
      <c r="B3055" s="23"/>
      <c r="C3055" s="22"/>
      <c r="D3055" s="22"/>
      <c r="F3055" s="17"/>
    </row>
    <row r="3056" spans="2:6" s="12" customFormat="1" x14ac:dyDescent="0.2">
      <c r="B3056" s="23"/>
      <c r="C3056" s="22"/>
      <c r="D3056" s="22"/>
      <c r="F3056" s="17"/>
    </row>
    <row r="3057" spans="2:6" s="12" customFormat="1" x14ac:dyDescent="0.2">
      <c r="B3057" s="23"/>
      <c r="C3057" s="22"/>
      <c r="D3057" s="22"/>
      <c r="F3057" s="17"/>
    </row>
    <row r="3058" spans="2:6" s="12" customFormat="1" x14ac:dyDescent="0.2">
      <c r="B3058" s="23"/>
      <c r="C3058" s="22"/>
      <c r="D3058" s="22"/>
      <c r="F3058" s="17"/>
    </row>
    <row r="3059" spans="2:6" s="12" customFormat="1" x14ac:dyDescent="0.2">
      <c r="B3059" s="23"/>
      <c r="C3059" s="22"/>
      <c r="D3059" s="22"/>
      <c r="F3059" s="17"/>
    </row>
    <row r="3060" spans="2:6" s="12" customFormat="1" x14ac:dyDescent="0.2">
      <c r="B3060" s="23"/>
      <c r="C3060" s="22"/>
      <c r="D3060" s="22"/>
      <c r="F3060" s="17"/>
    </row>
    <row r="3061" spans="2:6" s="12" customFormat="1" x14ac:dyDescent="0.2">
      <c r="B3061" s="23"/>
      <c r="C3061" s="22"/>
      <c r="D3061" s="22"/>
      <c r="F3061" s="17"/>
    </row>
    <row r="3062" spans="2:6" s="12" customFormat="1" x14ac:dyDescent="0.2">
      <c r="B3062" s="23"/>
      <c r="C3062" s="22"/>
      <c r="D3062" s="22"/>
      <c r="F3062" s="17"/>
    </row>
    <row r="3063" spans="2:6" s="12" customFormat="1" x14ac:dyDescent="0.2">
      <c r="B3063" s="23"/>
      <c r="C3063" s="22"/>
      <c r="D3063" s="22"/>
      <c r="F3063" s="17"/>
    </row>
    <row r="3064" spans="2:6" s="12" customFormat="1" x14ac:dyDescent="0.2">
      <c r="B3064" s="23"/>
      <c r="C3064" s="22"/>
      <c r="D3064" s="22"/>
      <c r="F3064" s="17"/>
    </row>
    <row r="3065" spans="2:6" s="12" customFormat="1" x14ac:dyDescent="0.2">
      <c r="B3065" s="23"/>
      <c r="C3065" s="22"/>
      <c r="D3065" s="22"/>
      <c r="F3065" s="17"/>
    </row>
    <row r="3066" spans="2:6" s="12" customFormat="1" x14ac:dyDescent="0.2">
      <c r="B3066" s="23"/>
      <c r="C3066" s="22"/>
      <c r="D3066" s="22"/>
      <c r="F3066" s="17"/>
    </row>
    <row r="3067" spans="2:6" s="12" customFormat="1" x14ac:dyDescent="0.2">
      <c r="B3067" s="23"/>
      <c r="C3067" s="22"/>
      <c r="D3067" s="22"/>
      <c r="F3067" s="17"/>
    </row>
    <row r="3068" spans="2:6" s="12" customFormat="1" x14ac:dyDescent="0.2">
      <c r="B3068" s="23"/>
      <c r="C3068" s="22"/>
      <c r="D3068" s="22"/>
      <c r="F3068" s="17"/>
    </row>
    <row r="3069" spans="2:6" s="12" customFormat="1" x14ac:dyDescent="0.2">
      <c r="B3069" s="23"/>
      <c r="C3069" s="22"/>
      <c r="D3069" s="22"/>
      <c r="F3069" s="17"/>
    </row>
    <row r="3070" spans="2:6" s="12" customFormat="1" x14ac:dyDescent="0.2">
      <c r="B3070" s="23"/>
      <c r="C3070" s="22"/>
      <c r="D3070" s="22"/>
      <c r="F3070" s="17"/>
    </row>
    <row r="3071" spans="2:6" s="12" customFormat="1" x14ac:dyDescent="0.2">
      <c r="B3071" s="23"/>
      <c r="C3071" s="22"/>
      <c r="D3071" s="22"/>
      <c r="F3071" s="17"/>
    </row>
    <row r="3072" spans="2:6" s="12" customFormat="1" x14ac:dyDescent="0.2">
      <c r="B3072" s="23"/>
      <c r="C3072" s="22"/>
      <c r="D3072" s="22"/>
      <c r="F3072" s="17"/>
    </row>
    <row r="3073" spans="2:6" s="12" customFormat="1" x14ac:dyDescent="0.2">
      <c r="B3073" s="23"/>
      <c r="C3073" s="22"/>
      <c r="D3073" s="22"/>
      <c r="F3073" s="17"/>
    </row>
    <row r="3074" spans="2:6" s="12" customFormat="1" x14ac:dyDescent="0.2">
      <c r="B3074" s="23"/>
      <c r="C3074" s="22"/>
      <c r="D3074" s="22"/>
      <c r="F3074" s="17"/>
    </row>
    <row r="3075" spans="2:6" s="12" customFormat="1" x14ac:dyDescent="0.2">
      <c r="B3075" s="23"/>
      <c r="C3075" s="22"/>
      <c r="D3075" s="22"/>
      <c r="F3075" s="17"/>
    </row>
    <row r="3076" spans="2:6" s="12" customFormat="1" x14ac:dyDescent="0.2">
      <c r="B3076" s="23"/>
      <c r="C3076" s="22"/>
      <c r="D3076" s="22"/>
      <c r="F3076" s="17"/>
    </row>
    <row r="3077" spans="2:6" s="12" customFormat="1" x14ac:dyDescent="0.2">
      <c r="B3077" s="23"/>
      <c r="C3077" s="22"/>
      <c r="D3077" s="22"/>
      <c r="F3077" s="17"/>
    </row>
    <row r="3078" spans="2:6" s="12" customFormat="1" x14ac:dyDescent="0.2">
      <c r="B3078" s="23"/>
      <c r="C3078" s="22"/>
      <c r="D3078" s="22"/>
      <c r="F3078" s="17"/>
    </row>
    <row r="3079" spans="2:6" s="12" customFormat="1" x14ac:dyDescent="0.2">
      <c r="B3079" s="23"/>
      <c r="C3079" s="22"/>
      <c r="D3079" s="22"/>
      <c r="F3079" s="17"/>
    </row>
    <row r="3080" spans="2:6" s="12" customFormat="1" x14ac:dyDescent="0.2">
      <c r="B3080" s="23"/>
      <c r="C3080" s="22"/>
      <c r="D3080" s="22"/>
      <c r="F3080" s="17"/>
    </row>
    <row r="3081" spans="2:6" s="12" customFormat="1" x14ac:dyDescent="0.2">
      <c r="B3081" s="23"/>
      <c r="C3081" s="22"/>
      <c r="D3081" s="22"/>
      <c r="F3081" s="17"/>
    </row>
    <row r="3082" spans="2:6" s="12" customFormat="1" x14ac:dyDescent="0.2">
      <c r="B3082" s="23"/>
      <c r="C3082" s="22"/>
      <c r="D3082" s="22"/>
      <c r="F3082" s="17"/>
    </row>
    <row r="3083" spans="2:6" s="12" customFormat="1" x14ac:dyDescent="0.2">
      <c r="B3083" s="23"/>
      <c r="C3083" s="22"/>
      <c r="D3083" s="22"/>
      <c r="F3083" s="17"/>
    </row>
    <row r="3084" spans="2:6" s="12" customFormat="1" x14ac:dyDescent="0.2">
      <c r="B3084" s="23"/>
      <c r="C3084" s="22"/>
      <c r="D3084" s="22"/>
      <c r="F3084" s="17"/>
    </row>
    <row r="3085" spans="2:6" s="12" customFormat="1" x14ac:dyDescent="0.2">
      <c r="B3085" s="23"/>
      <c r="C3085" s="22"/>
      <c r="D3085" s="22"/>
      <c r="F3085" s="17"/>
    </row>
    <row r="3086" spans="2:6" s="12" customFormat="1" x14ac:dyDescent="0.2">
      <c r="B3086" s="23"/>
      <c r="C3086" s="22"/>
      <c r="D3086" s="22"/>
      <c r="F3086" s="17"/>
    </row>
    <row r="3087" spans="2:6" s="12" customFormat="1" x14ac:dyDescent="0.2">
      <c r="B3087" s="23"/>
      <c r="C3087" s="22"/>
      <c r="D3087" s="22"/>
      <c r="F3087" s="17"/>
    </row>
    <row r="3088" spans="2:6" s="12" customFormat="1" x14ac:dyDescent="0.2">
      <c r="B3088" s="23"/>
      <c r="C3088" s="22"/>
      <c r="D3088" s="22"/>
      <c r="F3088" s="17"/>
    </row>
    <row r="3089" spans="2:6" s="12" customFormat="1" x14ac:dyDescent="0.2">
      <c r="B3089" s="23"/>
      <c r="C3089" s="22"/>
      <c r="D3089" s="22"/>
      <c r="F3089" s="17"/>
    </row>
    <row r="3090" spans="2:6" s="12" customFormat="1" x14ac:dyDescent="0.2">
      <c r="B3090" s="23"/>
      <c r="C3090" s="22"/>
      <c r="D3090" s="22"/>
      <c r="F3090" s="17"/>
    </row>
    <row r="3091" spans="2:6" s="12" customFormat="1" x14ac:dyDescent="0.2">
      <c r="B3091" s="23"/>
      <c r="C3091" s="22"/>
      <c r="D3091" s="22"/>
      <c r="F3091" s="17"/>
    </row>
    <row r="3092" spans="2:6" s="12" customFormat="1" x14ac:dyDescent="0.2">
      <c r="B3092" s="23"/>
      <c r="C3092" s="22"/>
      <c r="D3092" s="22"/>
      <c r="F3092" s="17"/>
    </row>
    <row r="3093" spans="2:6" s="12" customFormat="1" x14ac:dyDescent="0.2">
      <c r="B3093" s="23"/>
      <c r="C3093" s="22"/>
      <c r="D3093" s="22"/>
      <c r="F3093" s="17"/>
    </row>
    <row r="3094" spans="2:6" s="12" customFormat="1" x14ac:dyDescent="0.2">
      <c r="B3094" s="23"/>
      <c r="C3094" s="22"/>
      <c r="D3094" s="22"/>
      <c r="F3094" s="17"/>
    </row>
    <row r="3095" spans="2:6" s="12" customFormat="1" x14ac:dyDescent="0.2">
      <c r="B3095" s="23"/>
      <c r="C3095" s="22"/>
      <c r="D3095" s="22"/>
      <c r="F3095" s="17"/>
    </row>
    <row r="3096" spans="2:6" s="12" customFormat="1" x14ac:dyDescent="0.2">
      <c r="B3096" s="23"/>
      <c r="C3096" s="22"/>
      <c r="D3096" s="22"/>
      <c r="F3096" s="17"/>
    </row>
    <row r="3097" spans="2:6" s="12" customFormat="1" x14ac:dyDescent="0.2">
      <c r="B3097" s="23"/>
      <c r="C3097" s="22"/>
      <c r="D3097" s="22"/>
      <c r="F3097" s="17"/>
    </row>
    <row r="3098" spans="2:6" s="12" customFormat="1" x14ac:dyDescent="0.2">
      <c r="B3098" s="23"/>
      <c r="C3098" s="22"/>
      <c r="D3098" s="22"/>
      <c r="F3098" s="17"/>
    </row>
    <row r="3099" spans="2:6" s="12" customFormat="1" x14ac:dyDescent="0.2">
      <c r="B3099" s="23"/>
      <c r="C3099" s="22"/>
      <c r="D3099" s="22"/>
      <c r="F3099" s="17"/>
    </row>
    <row r="3100" spans="2:6" s="12" customFormat="1" x14ac:dyDescent="0.2">
      <c r="B3100" s="23"/>
      <c r="C3100" s="22"/>
      <c r="D3100" s="22"/>
      <c r="F3100" s="17"/>
    </row>
    <row r="3101" spans="2:6" s="12" customFormat="1" x14ac:dyDescent="0.2">
      <c r="B3101" s="23"/>
      <c r="C3101" s="22"/>
      <c r="D3101" s="22"/>
      <c r="F3101" s="17"/>
    </row>
    <row r="3102" spans="2:6" s="12" customFormat="1" x14ac:dyDescent="0.2">
      <c r="B3102" s="23"/>
      <c r="C3102" s="22"/>
      <c r="D3102" s="22"/>
      <c r="F3102" s="17"/>
    </row>
    <row r="3103" spans="2:6" s="12" customFormat="1" x14ac:dyDescent="0.2">
      <c r="B3103" s="23"/>
      <c r="C3103" s="22"/>
      <c r="D3103" s="22"/>
      <c r="F3103" s="17"/>
    </row>
    <row r="3104" spans="2:6" s="12" customFormat="1" x14ac:dyDescent="0.2">
      <c r="B3104" s="23"/>
      <c r="C3104" s="22"/>
      <c r="D3104" s="22"/>
      <c r="F3104" s="17"/>
    </row>
    <row r="3105" spans="2:6" s="12" customFormat="1" x14ac:dyDescent="0.2">
      <c r="B3105" s="23"/>
      <c r="C3105" s="22"/>
      <c r="D3105" s="22"/>
      <c r="F3105" s="17"/>
    </row>
    <row r="3106" spans="2:6" s="12" customFormat="1" x14ac:dyDescent="0.2">
      <c r="B3106" s="23"/>
      <c r="C3106" s="22"/>
      <c r="D3106" s="22"/>
      <c r="F3106" s="17"/>
    </row>
    <row r="3107" spans="2:6" s="12" customFormat="1" x14ac:dyDescent="0.2">
      <c r="B3107" s="23"/>
      <c r="C3107" s="22"/>
      <c r="D3107" s="22"/>
      <c r="F3107" s="17"/>
    </row>
    <row r="3108" spans="2:6" s="12" customFormat="1" x14ac:dyDescent="0.2">
      <c r="B3108" s="23"/>
      <c r="C3108" s="22"/>
      <c r="D3108" s="22"/>
      <c r="F3108" s="17"/>
    </row>
    <row r="3109" spans="2:6" s="12" customFormat="1" x14ac:dyDescent="0.2">
      <c r="B3109" s="23"/>
      <c r="C3109" s="22"/>
      <c r="D3109" s="22"/>
      <c r="F3109" s="17"/>
    </row>
    <row r="3110" spans="2:6" s="12" customFormat="1" x14ac:dyDescent="0.2">
      <c r="B3110" s="23"/>
      <c r="C3110" s="22"/>
      <c r="D3110" s="22"/>
      <c r="F3110" s="17"/>
    </row>
    <row r="3111" spans="2:6" s="12" customFormat="1" x14ac:dyDescent="0.2">
      <c r="B3111" s="23"/>
      <c r="C3111" s="22"/>
      <c r="D3111" s="22"/>
      <c r="F3111" s="17"/>
    </row>
    <row r="3112" spans="2:6" s="12" customFormat="1" x14ac:dyDescent="0.2">
      <c r="B3112" s="23"/>
      <c r="C3112" s="22"/>
      <c r="D3112" s="22"/>
      <c r="F3112" s="17"/>
    </row>
    <row r="3113" spans="2:6" s="12" customFormat="1" x14ac:dyDescent="0.2">
      <c r="B3113" s="23"/>
      <c r="C3113" s="22"/>
      <c r="D3113" s="22"/>
      <c r="F3113" s="17"/>
    </row>
    <row r="3114" spans="2:6" s="12" customFormat="1" x14ac:dyDescent="0.2">
      <c r="B3114" s="23"/>
      <c r="C3114" s="22"/>
      <c r="D3114" s="22"/>
      <c r="F3114" s="17"/>
    </row>
    <row r="3115" spans="2:6" s="12" customFormat="1" x14ac:dyDescent="0.2">
      <c r="B3115" s="23"/>
      <c r="C3115" s="22"/>
      <c r="D3115" s="22"/>
      <c r="F3115" s="17"/>
    </row>
    <row r="3116" spans="2:6" s="12" customFormat="1" x14ac:dyDescent="0.2">
      <c r="B3116" s="23"/>
      <c r="C3116" s="22"/>
      <c r="D3116" s="22"/>
      <c r="F3116" s="17"/>
    </row>
    <row r="3117" spans="2:6" s="12" customFormat="1" x14ac:dyDescent="0.2">
      <c r="B3117" s="23"/>
      <c r="C3117" s="22"/>
      <c r="D3117" s="22"/>
      <c r="F3117" s="17"/>
    </row>
    <row r="3118" spans="2:6" s="12" customFormat="1" x14ac:dyDescent="0.2">
      <c r="B3118" s="23"/>
      <c r="C3118" s="22"/>
      <c r="D3118" s="22"/>
      <c r="F3118" s="17"/>
    </row>
    <row r="3119" spans="2:6" s="12" customFormat="1" x14ac:dyDescent="0.2">
      <c r="B3119" s="23"/>
      <c r="C3119" s="22"/>
      <c r="D3119" s="22"/>
      <c r="F3119" s="17"/>
    </row>
    <row r="3120" spans="2:6" s="12" customFormat="1" x14ac:dyDescent="0.2">
      <c r="B3120" s="23"/>
      <c r="C3120" s="22"/>
      <c r="D3120" s="22"/>
      <c r="F3120" s="17"/>
    </row>
    <row r="3121" spans="2:6" s="12" customFormat="1" x14ac:dyDescent="0.2">
      <c r="B3121" s="23"/>
      <c r="C3121" s="22"/>
      <c r="D3121" s="22"/>
      <c r="F3121" s="17"/>
    </row>
    <row r="3122" spans="2:6" s="12" customFormat="1" x14ac:dyDescent="0.2">
      <c r="B3122" s="23"/>
      <c r="C3122" s="22"/>
      <c r="D3122" s="22"/>
      <c r="F3122" s="17"/>
    </row>
    <row r="3123" spans="2:6" s="12" customFormat="1" x14ac:dyDescent="0.2">
      <c r="B3123" s="23"/>
      <c r="C3123" s="22"/>
      <c r="D3123" s="22"/>
      <c r="F3123" s="17"/>
    </row>
    <row r="3124" spans="2:6" s="12" customFormat="1" x14ac:dyDescent="0.2">
      <c r="B3124" s="23"/>
      <c r="C3124" s="22"/>
      <c r="D3124" s="22"/>
      <c r="F3124" s="17"/>
    </row>
    <row r="3125" spans="2:6" s="12" customFormat="1" x14ac:dyDescent="0.2">
      <c r="B3125" s="23"/>
      <c r="C3125" s="22"/>
      <c r="D3125" s="22"/>
      <c r="F3125" s="17"/>
    </row>
    <row r="3126" spans="2:6" s="12" customFormat="1" x14ac:dyDescent="0.2">
      <c r="B3126" s="23"/>
      <c r="C3126" s="22"/>
      <c r="D3126" s="22"/>
      <c r="F3126" s="17"/>
    </row>
    <row r="3127" spans="2:6" s="12" customFormat="1" x14ac:dyDescent="0.2">
      <c r="B3127" s="23"/>
      <c r="C3127" s="22"/>
      <c r="D3127" s="22"/>
      <c r="F3127" s="17"/>
    </row>
    <row r="3128" spans="2:6" s="12" customFormat="1" x14ac:dyDescent="0.2">
      <c r="B3128" s="23"/>
      <c r="C3128" s="22"/>
      <c r="D3128" s="22"/>
      <c r="F3128" s="17"/>
    </row>
    <row r="3129" spans="2:6" s="12" customFormat="1" x14ac:dyDescent="0.2">
      <c r="B3129" s="23"/>
      <c r="C3129" s="22"/>
      <c r="D3129" s="22"/>
      <c r="F3129" s="17"/>
    </row>
    <row r="3130" spans="2:6" s="12" customFormat="1" x14ac:dyDescent="0.2">
      <c r="B3130" s="23"/>
      <c r="C3130" s="22"/>
      <c r="D3130" s="22"/>
      <c r="F3130" s="17"/>
    </row>
    <row r="3131" spans="2:6" s="12" customFormat="1" x14ac:dyDescent="0.2">
      <c r="B3131" s="23"/>
      <c r="C3131" s="22"/>
      <c r="D3131" s="22"/>
      <c r="F3131" s="17"/>
    </row>
    <row r="3132" spans="2:6" s="12" customFormat="1" x14ac:dyDescent="0.2">
      <c r="B3132" s="23"/>
      <c r="C3132" s="22"/>
      <c r="D3132" s="22"/>
      <c r="F3132" s="17"/>
    </row>
    <row r="3133" spans="2:6" s="12" customFormat="1" x14ac:dyDescent="0.2">
      <c r="B3133" s="23"/>
      <c r="C3133" s="22"/>
      <c r="D3133" s="22"/>
      <c r="F3133" s="17"/>
    </row>
    <row r="3134" spans="2:6" s="12" customFormat="1" x14ac:dyDescent="0.2">
      <c r="B3134" s="23"/>
      <c r="C3134" s="22"/>
      <c r="D3134" s="22"/>
      <c r="F3134" s="17"/>
    </row>
    <row r="3135" spans="2:6" s="12" customFormat="1" x14ac:dyDescent="0.2">
      <c r="B3135" s="23"/>
      <c r="C3135" s="22"/>
      <c r="D3135" s="22"/>
      <c r="F3135" s="17"/>
    </row>
    <row r="3136" spans="2:6" s="12" customFormat="1" x14ac:dyDescent="0.2">
      <c r="B3136" s="23"/>
      <c r="C3136" s="22"/>
      <c r="D3136" s="22"/>
      <c r="F3136" s="17"/>
    </row>
    <row r="3137" spans="2:6" s="12" customFormat="1" x14ac:dyDescent="0.2">
      <c r="B3137" s="23"/>
      <c r="C3137" s="22"/>
      <c r="D3137" s="22"/>
      <c r="F3137" s="17"/>
    </row>
    <row r="3138" spans="2:6" s="12" customFormat="1" x14ac:dyDescent="0.2">
      <c r="B3138" s="23"/>
      <c r="C3138" s="22"/>
      <c r="D3138" s="22"/>
      <c r="F3138" s="17"/>
    </row>
    <row r="3139" spans="2:6" s="12" customFormat="1" x14ac:dyDescent="0.2">
      <c r="B3139" s="23"/>
      <c r="C3139" s="22"/>
      <c r="D3139" s="22"/>
      <c r="F3139" s="17"/>
    </row>
    <row r="3140" spans="2:6" s="12" customFormat="1" x14ac:dyDescent="0.2">
      <c r="B3140" s="23"/>
      <c r="C3140" s="22"/>
      <c r="D3140" s="22"/>
      <c r="F3140" s="17"/>
    </row>
    <row r="3141" spans="2:6" s="12" customFormat="1" x14ac:dyDescent="0.2">
      <c r="B3141" s="23"/>
      <c r="C3141" s="22"/>
      <c r="D3141" s="22"/>
      <c r="F3141" s="17"/>
    </row>
    <row r="3142" spans="2:6" s="12" customFormat="1" x14ac:dyDescent="0.2">
      <c r="B3142" s="23"/>
      <c r="C3142" s="22"/>
      <c r="D3142" s="22"/>
      <c r="F3142" s="17"/>
    </row>
    <row r="3143" spans="2:6" s="12" customFormat="1" x14ac:dyDescent="0.2">
      <c r="B3143" s="23"/>
      <c r="C3143" s="22"/>
      <c r="D3143" s="22"/>
      <c r="F3143" s="17"/>
    </row>
    <row r="3144" spans="2:6" s="12" customFormat="1" x14ac:dyDescent="0.2">
      <c r="B3144" s="23"/>
      <c r="C3144" s="22"/>
      <c r="D3144" s="22"/>
      <c r="F3144" s="17"/>
    </row>
    <row r="3145" spans="2:6" s="12" customFormat="1" x14ac:dyDescent="0.2">
      <c r="B3145" s="23"/>
      <c r="C3145" s="22"/>
      <c r="D3145" s="22"/>
      <c r="F3145" s="17"/>
    </row>
    <row r="3146" spans="2:6" s="12" customFormat="1" x14ac:dyDescent="0.2">
      <c r="B3146" s="23"/>
      <c r="C3146" s="22"/>
      <c r="D3146" s="22"/>
      <c r="F3146" s="17"/>
    </row>
    <row r="3147" spans="2:6" s="12" customFormat="1" x14ac:dyDescent="0.2">
      <c r="B3147" s="23"/>
      <c r="C3147" s="22"/>
      <c r="D3147" s="22"/>
      <c r="F3147" s="17"/>
    </row>
    <row r="3148" spans="2:6" s="12" customFormat="1" x14ac:dyDescent="0.2">
      <c r="B3148" s="23"/>
      <c r="C3148" s="22"/>
      <c r="D3148" s="22"/>
      <c r="F3148" s="17"/>
    </row>
    <row r="3149" spans="2:6" s="12" customFormat="1" x14ac:dyDescent="0.2">
      <c r="B3149" s="23"/>
      <c r="C3149" s="22"/>
      <c r="D3149" s="22"/>
      <c r="F3149" s="17"/>
    </row>
    <row r="3150" spans="2:6" s="12" customFormat="1" x14ac:dyDescent="0.2">
      <c r="B3150" s="23"/>
      <c r="C3150" s="22"/>
      <c r="D3150" s="22"/>
      <c r="F3150" s="17"/>
    </row>
    <row r="3151" spans="2:6" s="12" customFormat="1" x14ac:dyDescent="0.2">
      <c r="B3151" s="23"/>
      <c r="C3151" s="22"/>
      <c r="D3151" s="22"/>
      <c r="F3151" s="17"/>
    </row>
    <row r="3152" spans="2:6" s="12" customFormat="1" x14ac:dyDescent="0.2">
      <c r="B3152" s="23"/>
      <c r="C3152" s="22"/>
      <c r="D3152" s="22"/>
      <c r="F3152" s="17"/>
    </row>
    <row r="3153" spans="2:6" s="12" customFormat="1" x14ac:dyDescent="0.2">
      <c r="B3153" s="23"/>
      <c r="C3153" s="22"/>
      <c r="D3153" s="22"/>
      <c r="F3153" s="17"/>
    </row>
    <row r="3154" spans="2:6" s="12" customFormat="1" x14ac:dyDescent="0.2">
      <c r="B3154" s="23"/>
      <c r="C3154" s="22"/>
      <c r="D3154" s="22"/>
      <c r="F3154" s="17"/>
    </row>
    <row r="3155" spans="2:6" s="12" customFormat="1" x14ac:dyDescent="0.2">
      <c r="B3155" s="23"/>
      <c r="C3155" s="22"/>
      <c r="D3155" s="22"/>
      <c r="F3155" s="17"/>
    </row>
    <row r="3156" spans="2:6" s="12" customFormat="1" x14ac:dyDescent="0.2">
      <c r="B3156" s="23"/>
      <c r="C3156" s="22"/>
      <c r="D3156" s="22"/>
      <c r="F3156" s="17"/>
    </row>
    <row r="3157" spans="2:6" s="12" customFormat="1" x14ac:dyDescent="0.2">
      <c r="B3157" s="23"/>
      <c r="C3157" s="22"/>
      <c r="D3157" s="22"/>
      <c r="F3157" s="17"/>
    </row>
    <row r="3158" spans="2:6" s="12" customFormat="1" x14ac:dyDescent="0.2">
      <c r="B3158" s="23"/>
      <c r="C3158" s="22"/>
      <c r="D3158" s="22"/>
      <c r="F3158" s="17"/>
    </row>
    <row r="3159" spans="2:6" s="12" customFormat="1" x14ac:dyDescent="0.2">
      <c r="B3159" s="23"/>
      <c r="C3159" s="22"/>
      <c r="D3159" s="22"/>
      <c r="F3159" s="17"/>
    </row>
    <row r="3160" spans="2:6" s="12" customFormat="1" x14ac:dyDescent="0.2">
      <c r="B3160" s="23"/>
      <c r="C3160" s="22"/>
      <c r="D3160" s="22"/>
      <c r="F3160" s="17"/>
    </row>
    <row r="3161" spans="2:6" s="12" customFormat="1" x14ac:dyDescent="0.2">
      <c r="B3161" s="23"/>
      <c r="C3161" s="22"/>
      <c r="D3161" s="22"/>
      <c r="F3161" s="17"/>
    </row>
    <row r="3162" spans="2:6" s="12" customFormat="1" x14ac:dyDescent="0.2">
      <c r="B3162" s="23"/>
      <c r="C3162" s="22"/>
      <c r="D3162" s="22"/>
      <c r="F3162" s="17"/>
    </row>
    <row r="3163" spans="2:6" s="12" customFormat="1" x14ac:dyDescent="0.2">
      <c r="B3163" s="23"/>
      <c r="C3163" s="22"/>
      <c r="D3163" s="22"/>
      <c r="F3163" s="17"/>
    </row>
    <row r="3164" spans="2:6" s="12" customFormat="1" x14ac:dyDescent="0.2">
      <c r="B3164" s="23"/>
      <c r="C3164" s="22"/>
      <c r="D3164" s="22"/>
      <c r="F3164" s="17"/>
    </row>
    <row r="3165" spans="2:6" s="12" customFormat="1" x14ac:dyDescent="0.2">
      <c r="B3165" s="23"/>
      <c r="C3165" s="22"/>
      <c r="D3165" s="22"/>
      <c r="F3165" s="17"/>
    </row>
    <row r="3166" spans="2:6" s="12" customFormat="1" x14ac:dyDescent="0.2">
      <c r="B3166" s="23"/>
      <c r="C3166" s="22"/>
      <c r="D3166" s="22"/>
      <c r="F3166" s="17"/>
    </row>
    <row r="3167" spans="2:6" s="12" customFormat="1" x14ac:dyDescent="0.2">
      <c r="B3167" s="23"/>
      <c r="C3167" s="22"/>
      <c r="D3167" s="22"/>
      <c r="F3167" s="17"/>
    </row>
    <row r="3168" spans="2:6" s="12" customFormat="1" x14ac:dyDescent="0.2">
      <c r="B3168" s="23"/>
      <c r="C3168" s="22"/>
      <c r="D3168" s="22"/>
      <c r="F3168" s="17"/>
    </row>
    <row r="3169" spans="2:6" s="12" customFormat="1" x14ac:dyDescent="0.2">
      <c r="B3169" s="23"/>
      <c r="C3169" s="22"/>
      <c r="D3169" s="22"/>
      <c r="F3169" s="17"/>
    </row>
    <row r="3170" spans="2:6" s="12" customFormat="1" x14ac:dyDescent="0.2">
      <c r="B3170" s="23"/>
      <c r="C3170" s="22"/>
      <c r="D3170" s="22"/>
      <c r="F3170" s="17"/>
    </row>
    <row r="3171" spans="2:6" s="12" customFormat="1" x14ac:dyDescent="0.2">
      <c r="B3171" s="23"/>
      <c r="C3171" s="22"/>
      <c r="D3171" s="22"/>
      <c r="F3171" s="17"/>
    </row>
    <row r="3172" spans="2:6" s="12" customFormat="1" x14ac:dyDescent="0.2">
      <c r="B3172" s="23"/>
      <c r="C3172" s="22"/>
      <c r="D3172" s="22"/>
      <c r="F3172" s="17"/>
    </row>
    <row r="3173" spans="2:6" s="12" customFormat="1" x14ac:dyDescent="0.2">
      <c r="B3173" s="23"/>
      <c r="C3173" s="22"/>
      <c r="D3173" s="22"/>
      <c r="F3173" s="17"/>
    </row>
    <row r="3174" spans="2:6" s="12" customFormat="1" x14ac:dyDescent="0.2">
      <c r="B3174" s="23"/>
      <c r="C3174" s="22"/>
      <c r="D3174" s="22"/>
      <c r="F3174" s="17"/>
    </row>
    <row r="3175" spans="2:6" s="12" customFormat="1" x14ac:dyDescent="0.2">
      <c r="B3175" s="23"/>
      <c r="C3175" s="22"/>
      <c r="D3175" s="22"/>
      <c r="F3175" s="17"/>
    </row>
    <row r="3176" spans="2:6" s="12" customFormat="1" x14ac:dyDescent="0.2">
      <c r="B3176" s="23"/>
      <c r="C3176" s="22"/>
      <c r="D3176" s="22"/>
      <c r="F3176" s="17"/>
    </row>
    <row r="3177" spans="2:6" s="12" customFormat="1" x14ac:dyDescent="0.2">
      <c r="B3177" s="23"/>
      <c r="C3177" s="22"/>
      <c r="D3177" s="22"/>
      <c r="F3177" s="17"/>
    </row>
    <row r="3178" spans="2:6" s="12" customFormat="1" x14ac:dyDescent="0.2">
      <c r="B3178" s="23"/>
      <c r="C3178" s="22"/>
      <c r="D3178" s="22"/>
      <c r="F3178" s="17"/>
    </row>
    <row r="3179" spans="2:6" s="12" customFormat="1" x14ac:dyDescent="0.2">
      <c r="B3179" s="23"/>
      <c r="C3179" s="22"/>
      <c r="D3179" s="22"/>
      <c r="F3179" s="17"/>
    </row>
    <row r="3180" spans="2:6" s="12" customFormat="1" x14ac:dyDescent="0.2">
      <c r="B3180" s="23"/>
      <c r="C3180" s="22"/>
      <c r="D3180" s="22"/>
      <c r="F3180" s="17"/>
    </row>
    <row r="3181" spans="2:6" s="12" customFormat="1" x14ac:dyDescent="0.2">
      <c r="B3181" s="23"/>
      <c r="C3181" s="22"/>
      <c r="D3181" s="22"/>
      <c r="F3181" s="17"/>
    </row>
    <row r="3182" spans="2:6" s="12" customFormat="1" x14ac:dyDescent="0.2">
      <c r="B3182" s="23"/>
      <c r="C3182" s="22"/>
      <c r="D3182" s="22"/>
      <c r="F3182" s="17"/>
    </row>
    <row r="3183" spans="2:6" s="12" customFormat="1" x14ac:dyDescent="0.2">
      <c r="B3183" s="23"/>
      <c r="C3183" s="22"/>
      <c r="D3183" s="22"/>
      <c r="F3183" s="17"/>
    </row>
    <row r="3184" spans="2:6" s="12" customFormat="1" x14ac:dyDescent="0.2">
      <c r="B3184" s="23"/>
      <c r="C3184" s="22"/>
      <c r="D3184" s="22"/>
      <c r="F3184" s="17"/>
    </row>
    <row r="3185" spans="2:6" s="12" customFormat="1" x14ac:dyDescent="0.2">
      <c r="B3185" s="23"/>
      <c r="C3185" s="22"/>
      <c r="D3185" s="22"/>
      <c r="F3185" s="17"/>
    </row>
    <row r="3186" spans="2:6" s="12" customFormat="1" x14ac:dyDescent="0.2">
      <c r="B3186" s="23"/>
      <c r="C3186" s="22"/>
      <c r="D3186" s="22"/>
      <c r="F3186" s="17"/>
    </row>
    <row r="3187" spans="2:6" s="12" customFormat="1" x14ac:dyDescent="0.2">
      <c r="B3187" s="23"/>
      <c r="C3187" s="22"/>
      <c r="D3187" s="22"/>
      <c r="F3187" s="17"/>
    </row>
    <row r="3188" spans="2:6" s="12" customFormat="1" x14ac:dyDescent="0.2">
      <c r="B3188" s="23"/>
      <c r="C3188" s="22"/>
      <c r="D3188" s="22"/>
      <c r="F3188" s="17"/>
    </row>
    <row r="3189" spans="2:6" s="12" customFormat="1" x14ac:dyDescent="0.2">
      <c r="B3189" s="23"/>
      <c r="C3189" s="22"/>
      <c r="D3189" s="22"/>
      <c r="F3189" s="17"/>
    </row>
    <row r="3190" spans="2:6" s="12" customFormat="1" x14ac:dyDescent="0.2">
      <c r="B3190" s="23"/>
      <c r="C3190" s="22"/>
      <c r="D3190" s="22"/>
      <c r="F3190" s="17"/>
    </row>
    <row r="3191" spans="2:6" s="12" customFormat="1" x14ac:dyDescent="0.2">
      <c r="B3191" s="23"/>
      <c r="C3191" s="22"/>
      <c r="D3191" s="22"/>
      <c r="F3191" s="17"/>
    </row>
    <row r="3192" spans="2:6" s="12" customFormat="1" x14ac:dyDescent="0.2">
      <c r="B3192" s="23"/>
      <c r="C3192" s="22"/>
      <c r="D3192" s="22"/>
      <c r="F3192" s="17"/>
    </row>
    <row r="3193" spans="2:6" s="12" customFormat="1" x14ac:dyDescent="0.2">
      <c r="B3193" s="23"/>
      <c r="C3193" s="22"/>
      <c r="D3193" s="22"/>
      <c r="F3193" s="17"/>
    </row>
    <row r="3194" spans="2:6" s="12" customFormat="1" x14ac:dyDescent="0.2">
      <c r="B3194" s="23"/>
      <c r="C3194" s="22"/>
      <c r="D3194" s="22"/>
      <c r="F3194" s="17"/>
    </row>
    <row r="3195" spans="2:6" s="12" customFormat="1" x14ac:dyDescent="0.2">
      <c r="B3195" s="23"/>
      <c r="C3195" s="22"/>
      <c r="D3195" s="22"/>
      <c r="F3195" s="17"/>
    </row>
    <row r="3196" spans="2:6" s="12" customFormat="1" x14ac:dyDescent="0.2">
      <c r="B3196" s="23"/>
      <c r="C3196" s="22"/>
      <c r="D3196" s="22"/>
      <c r="F3196" s="17"/>
    </row>
    <row r="3197" spans="2:6" s="12" customFormat="1" x14ac:dyDescent="0.2">
      <c r="B3197" s="23"/>
      <c r="C3197" s="22"/>
      <c r="D3197" s="22"/>
      <c r="F3197" s="17"/>
    </row>
    <row r="3198" spans="2:6" s="12" customFormat="1" x14ac:dyDescent="0.2">
      <c r="B3198" s="23"/>
      <c r="C3198" s="22"/>
      <c r="D3198" s="22"/>
      <c r="F3198" s="17"/>
    </row>
    <row r="3199" spans="2:6" s="12" customFormat="1" x14ac:dyDescent="0.2">
      <c r="B3199" s="23"/>
      <c r="C3199" s="22"/>
      <c r="D3199" s="22"/>
      <c r="F3199" s="17"/>
    </row>
    <row r="3200" spans="2:6" s="12" customFormat="1" x14ac:dyDescent="0.2">
      <c r="B3200" s="23"/>
      <c r="C3200" s="22"/>
      <c r="D3200" s="22"/>
      <c r="F3200" s="17"/>
    </row>
    <row r="3201" spans="2:6" s="12" customFormat="1" x14ac:dyDescent="0.2">
      <c r="B3201" s="23"/>
      <c r="C3201" s="22"/>
      <c r="D3201" s="22"/>
      <c r="F3201" s="17"/>
    </row>
    <row r="3202" spans="2:6" s="12" customFormat="1" x14ac:dyDescent="0.2">
      <c r="B3202" s="23"/>
      <c r="C3202" s="22"/>
      <c r="D3202" s="22"/>
      <c r="F3202" s="17"/>
    </row>
    <row r="3203" spans="2:6" s="12" customFormat="1" x14ac:dyDescent="0.2">
      <c r="B3203" s="23"/>
      <c r="C3203" s="22"/>
      <c r="D3203" s="22"/>
      <c r="F3203" s="17"/>
    </row>
    <row r="3204" spans="2:6" s="12" customFormat="1" x14ac:dyDescent="0.2">
      <c r="B3204" s="23"/>
      <c r="C3204" s="22"/>
      <c r="D3204" s="22"/>
      <c r="F3204" s="17"/>
    </row>
    <row r="3205" spans="2:6" s="12" customFormat="1" x14ac:dyDescent="0.2">
      <c r="B3205" s="23"/>
      <c r="C3205" s="22"/>
      <c r="D3205" s="22"/>
      <c r="F3205" s="17"/>
    </row>
    <row r="3206" spans="2:6" s="12" customFormat="1" x14ac:dyDescent="0.2">
      <c r="B3206" s="23"/>
      <c r="C3206" s="22"/>
      <c r="D3206" s="22"/>
      <c r="F3206" s="17"/>
    </row>
    <row r="3207" spans="2:6" s="12" customFormat="1" x14ac:dyDescent="0.2">
      <c r="B3207" s="23"/>
      <c r="C3207" s="22"/>
      <c r="D3207" s="22"/>
      <c r="F3207" s="17"/>
    </row>
    <row r="3208" spans="2:6" s="12" customFormat="1" x14ac:dyDescent="0.2">
      <c r="B3208" s="23"/>
      <c r="C3208" s="22"/>
      <c r="D3208" s="22"/>
      <c r="F3208" s="17"/>
    </row>
    <row r="3209" spans="2:6" s="12" customFormat="1" x14ac:dyDescent="0.2">
      <c r="B3209" s="23"/>
      <c r="C3209" s="22"/>
      <c r="D3209" s="22"/>
      <c r="F3209" s="17"/>
    </row>
    <row r="3210" spans="2:6" s="12" customFormat="1" x14ac:dyDescent="0.2">
      <c r="B3210" s="23"/>
      <c r="C3210" s="22"/>
      <c r="D3210" s="22"/>
      <c r="F3210" s="17"/>
    </row>
    <row r="3211" spans="2:6" s="12" customFormat="1" x14ac:dyDescent="0.2">
      <c r="B3211" s="23"/>
      <c r="C3211" s="22"/>
      <c r="D3211" s="22"/>
      <c r="F3211" s="17"/>
    </row>
    <row r="3212" spans="2:6" s="12" customFormat="1" x14ac:dyDescent="0.2">
      <c r="B3212" s="23"/>
      <c r="C3212" s="22"/>
      <c r="D3212" s="22"/>
      <c r="F3212" s="17"/>
    </row>
    <row r="3213" spans="2:6" s="12" customFormat="1" x14ac:dyDescent="0.2">
      <c r="B3213" s="23"/>
      <c r="C3213" s="22"/>
      <c r="D3213" s="22"/>
      <c r="F3213" s="17"/>
    </row>
    <row r="3214" spans="2:6" s="12" customFormat="1" x14ac:dyDescent="0.2">
      <c r="B3214" s="23"/>
      <c r="C3214" s="22"/>
      <c r="D3214" s="22"/>
      <c r="F3214" s="17"/>
    </row>
    <row r="3215" spans="2:6" s="12" customFormat="1" x14ac:dyDescent="0.2">
      <c r="B3215" s="23"/>
      <c r="C3215" s="22"/>
      <c r="D3215" s="22"/>
      <c r="F3215" s="17"/>
    </row>
    <row r="3216" spans="2:6" s="12" customFormat="1" x14ac:dyDescent="0.2">
      <c r="B3216" s="23"/>
      <c r="C3216" s="22"/>
      <c r="D3216" s="22"/>
      <c r="F3216" s="17"/>
    </row>
    <row r="3217" spans="2:6" s="12" customFormat="1" x14ac:dyDescent="0.2">
      <c r="B3217" s="23"/>
      <c r="C3217" s="22"/>
      <c r="D3217" s="22"/>
      <c r="F3217" s="17"/>
    </row>
    <row r="3218" spans="2:6" s="12" customFormat="1" x14ac:dyDescent="0.2">
      <c r="B3218" s="23"/>
      <c r="C3218" s="22"/>
      <c r="D3218" s="22"/>
      <c r="F3218" s="17"/>
    </row>
    <row r="3219" spans="2:6" s="12" customFormat="1" x14ac:dyDescent="0.2">
      <c r="B3219" s="23"/>
      <c r="C3219" s="22"/>
      <c r="D3219" s="22"/>
      <c r="F3219" s="17"/>
    </row>
    <row r="3220" spans="2:6" s="12" customFormat="1" x14ac:dyDescent="0.2">
      <c r="B3220" s="23"/>
      <c r="C3220" s="22"/>
      <c r="D3220" s="22"/>
      <c r="F3220" s="17"/>
    </row>
    <row r="3221" spans="2:6" s="12" customFormat="1" x14ac:dyDescent="0.2">
      <c r="B3221" s="23"/>
      <c r="C3221" s="22"/>
      <c r="D3221" s="22"/>
      <c r="F3221" s="17"/>
    </row>
    <row r="3222" spans="2:6" s="12" customFormat="1" x14ac:dyDescent="0.2">
      <c r="B3222" s="23"/>
      <c r="C3222" s="22"/>
      <c r="D3222" s="22"/>
      <c r="F3222" s="17"/>
    </row>
    <row r="3223" spans="2:6" s="12" customFormat="1" x14ac:dyDescent="0.2">
      <c r="B3223" s="23"/>
      <c r="C3223" s="22"/>
      <c r="D3223" s="22"/>
      <c r="F3223" s="17"/>
    </row>
    <row r="3224" spans="2:6" s="12" customFormat="1" x14ac:dyDescent="0.2">
      <c r="B3224" s="23"/>
      <c r="C3224" s="22"/>
      <c r="D3224" s="22"/>
      <c r="F3224" s="17"/>
    </row>
    <row r="3225" spans="2:6" s="12" customFormat="1" x14ac:dyDescent="0.2">
      <c r="B3225" s="23"/>
      <c r="C3225" s="22"/>
      <c r="D3225" s="22"/>
      <c r="F3225" s="17"/>
    </row>
    <row r="3226" spans="2:6" s="12" customFormat="1" x14ac:dyDescent="0.2">
      <c r="B3226" s="23"/>
      <c r="C3226" s="22"/>
      <c r="D3226" s="22"/>
      <c r="F3226" s="17"/>
    </row>
    <row r="3227" spans="2:6" s="12" customFormat="1" x14ac:dyDescent="0.2">
      <c r="B3227" s="23"/>
      <c r="C3227" s="22"/>
      <c r="D3227" s="22"/>
      <c r="F3227" s="17"/>
    </row>
    <row r="3228" spans="2:6" s="12" customFormat="1" x14ac:dyDescent="0.2">
      <c r="B3228" s="23"/>
      <c r="C3228" s="22"/>
      <c r="D3228" s="22"/>
      <c r="F3228" s="17"/>
    </row>
    <row r="3229" spans="2:6" s="12" customFormat="1" x14ac:dyDescent="0.2">
      <c r="B3229" s="23"/>
      <c r="C3229" s="22"/>
      <c r="D3229" s="22"/>
      <c r="F3229" s="17"/>
    </row>
    <row r="3230" spans="2:6" s="12" customFormat="1" x14ac:dyDescent="0.2">
      <c r="B3230" s="23"/>
      <c r="C3230" s="22"/>
      <c r="D3230" s="22"/>
      <c r="F3230" s="17"/>
    </row>
    <row r="3231" spans="2:6" s="12" customFormat="1" x14ac:dyDescent="0.2">
      <c r="B3231" s="23"/>
      <c r="C3231" s="22"/>
      <c r="D3231" s="22"/>
      <c r="F3231" s="17"/>
    </row>
    <row r="3232" spans="2:6" s="12" customFormat="1" x14ac:dyDescent="0.2">
      <c r="B3232" s="23"/>
      <c r="C3232" s="22"/>
      <c r="D3232" s="22"/>
      <c r="F3232" s="17"/>
    </row>
    <row r="3233" spans="2:6" s="12" customFormat="1" x14ac:dyDescent="0.2">
      <c r="B3233" s="23"/>
      <c r="C3233" s="22"/>
      <c r="D3233" s="22"/>
      <c r="F3233" s="17"/>
    </row>
    <row r="3234" spans="2:6" s="12" customFormat="1" x14ac:dyDescent="0.2">
      <c r="B3234" s="23"/>
      <c r="C3234" s="22"/>
      <c r="D3234" s="22"/>
      <c r="F3234" s="17"/>
    </row>
    <row r="3235" spans="2:6" s="12" customFormat="1" x14ac:dyDescent="0.2">
      <c r="B3235" s="23"/>
      <c r="C3235" s="22"/>
      <c r="D3235" s="22"/>
      <c r="F3235" s="17"/>
    </row>
    <row r="3236" spans="2:6" s="12" customFormat="1" x14ac:dyDescent="0.2">
      <c r="B3236" s="23"/>
      <c r="C3236" s="22"/>
      <c r="D3236" s="22"/>
      <c r="F3236" s="17"/>
    </row>
    <row r="3237" spans="2:6" s="12" customFormat="1" x14ac:dyDescent="0.2">
      <c r="B3237" s="23"/>
      <c r="C3237" s="22"/>
      <c r="D3237" s="22"/>
      <c r="F3237" s="17"/>
    </row>
    <row r="3238" spans="2:6" s="12" customFormat="1" x14ac:dyDescent="0.2">
      <c r="B3238" s="23"/>
      <c r="C3238" s="22"/>
      <c r="D3238" s="22"/>
      <c r="F3238" s="17"/>
    </row>
    <row r="3239" spans="2:6" s="12" customFormat="1" x14ac:dyDescent="0.2">
      <c r="B3239" s="23"/>
      <c r="C3239" s="22"/>
      <c r="D3239" s="22"/>
      <c r="F3239" s="17"/>
    </row>
    <row r="3240" spans="2:6" s="12" customFormat="1" x14ac:dyDescent="0.2">
      <c r="B3240" s="23"/>
      <c r="C3240" s="22"/>
      <c r="D3240" s="22"/>
      <c r="F3240" s="17"/>
    </row>
    <row r="3241" spans="2:6" s="12" customFormat="1" x14ac:dyDescent="0.2">
      <c r="B3241" s="23"/>
      <c r="C3241" s="22"/>
      <c r="D3241" s="22"/>
      <c r="F3241" s="17"/>
    </row>
    <row r="3242" spans="2:6" s="12" customFormat="1" x14ac:dyDescent="0.2">
      <c r="B3242" s="23"/>
      <c r="C3242" s="22"/>
      <c r="D3242" s="22"/>
      <c r="F3242" s="17"/>
    </row>
    <row r="3243" spans="2:6" s="12" customFormat="1" x14ac:dyDescent="0.2">
      <c r="B3243" s="23"/>
      <c r="C3243" s="22"/>
      <c r="D3243" s="22"/>
      <c r="F3243" s="17"/>
    </row>
    <row r="3244" spans="2:6" s="12" customFormat="1" x14ac:dyDescent="0.2">
      <c r="B3244" s="23"/>
      <c r="C3244" s="22"/>
      <c r="D3244" s="22"/>
      <c r="F3244" s="17"/>
    </row>
    <row r="3245" spans="2:6" s="12" customFormat="1" x14ac:dyDescent="0.2">
      <c r="B3245" s="23"/>
      <c r="C3245" s="22"/>
      <c r="D3245" s="22"/>
      <c r="F3245" s="17"/>
    </row>
    <row r="3246" spans="2:6" s="12" customFormat="1" x14ac:dyDescent="0.2">
      <c r="B3246" s="23"/>
      <c r="C3246" s="22"/>
      <c r="D3246" s="22"/>
      <c r="F3246" s="17"/>
    </row>
    <row r="3247" spans="2:6" s="12" customFormat="1" x14ac:dyDescent="0.2">
      <c r="B3247" s="23"/>
      <c r="C3247" s="22"/>
      <c r="D3247" s="22"/>
      <c r="F3247" s="17"/>
    </row>
    <row r="3248" spans="2:6" s="12" customFormat="1" x14ac:dyDescent="0.2">
      <c r="B3248" s="23"/>
      <c r="C3248" s="22"/>
      <c r="D3248" s="22"/>
      <c r="F3248" s="17"/>
    </row>
    <row r="3249" spans="2:6" s="12" customFormat="1" x14ac:dyDescent="0.2">
      <c r="B3249" s="23"/>
      <c r="C3249" s="22"/>
      <c r="D3249" s="22"/>
      <c r="F3249" s="17"/>
    </row>
    <row r="3250" spans="2:6" s="12" customFormat="1" x14ac:dyDescent="0.2">
      <c r="B3250" s="23"/>
      <c r="C3250" s="22"/>
      <c r="D3250" s="22"/>
      <c r="F3250" s="17"/>
    </row>
    <row r="3251" spans="2:6" s="12" customFormat="1" x14ac:dyDescent="0.2">
      <c r="B3251" s="23"/>
      <c r="C3251" s="22"/>
      <c r="D3251" s="22"/>
      <c r="F3251" s="17"/>
    </row>
    <row r="3252" spans="2:6" s="12" customFormat="1" x14ac:dyDescent="0.2">
      <c r="B3252" s="23"/>
      <c r="C3252" s="22"/>
      <c r="D3252" s="22"/>
      <c r="F3252" s="17"/>
    </row>
    <row r="3253" spans="2:6" s="12" customFormat="1" x14ac:dyDescent="0.2">
      <c r="B3253" s="23"/>
      <c r="C3253" s="22"/>
      <c r="D3253" s="22"/>
      <c r="F3253" s="17"/>
    </row>
    <row r="3254" spans="2:6" s="12" customFormat="1" x14ac:dyDescent="0.2">
      <c r="B3254" s="23"/>
      <c r="C3254" s="22"/>
      <c r="D3254" s="22"/>
      <c r="F3254" s="17"/>
    </row>
    <row r="3255" spans="2:6" s="12" customFormat="1" x14ac:dyDescent="0.2">
      <c r="B3255" s="23"/>
      <c r="C3255" s="22"/>
      <c r="D3255" s="22"/>
      <c r="F3255" s="17"/>
    </row>
    <row r="3256" spans="2:6" s="12" customFormat="1" x14ac:dyDescent="0.2">
      <c r="B3256" s="23"/>
      <c r="C3256" s="22"/>
      <c r="D3256" s="22"/>
      <c r="F3256" s="17"/>
    </row>
    <row r="3257" spans="2:6" s="12" customFormat="1" x14ac:dyDescent="0.2">
      <c r="B3257" s="23"/>
      <c r="C3257" s="22"/>
      <c r="D3257" s="22"/>
      <c r="F3257" s="17"/>
    </row>
    <row r="3258" spans="2:6" s="12" customFormat="1" x14ac:dyDescent="0.2">
      <c r="B3258" s="23"/>
      <c r="C3258" s="22"/>
      <c r="D3258" s="22"/>
      <c r="F3258" s="17"/>
    </row>
    <row r="3259" spans="2:6" s="12" customFormat="1" x14ac:dyDescent="0.2">
      <c r="B3259" s="23"/>
      <c r="C3259" s="22"/>
      <c r="D3259" s="22"/>
      <c r="F3259" s="17"/>
    </row>
    <row r="3260" spans="2:6" s="12" customFormat="1" x14ac:dyDescent="0.2">
      <c r="B3260" s="23"/>
      <c r="C3260" s="22"/>
      <c r="D3260" s="22"/>
      <c r="F3260" s="17"/>
    </row>
    <row r="3261" spans="2:6" s="12" customFormat="1" x14ac:dyDescent="0.2">
      <c r="B3261" s="23"/>
      <c r="C3261" s="22"/>
      <c r="D3261" s="22"/>
      <c r="F3261" s="17"/>
    </row>
    <row r="3262" spans="2:6" s="12" customFormat="1" x14ac:dyDescent="0.2">
      <c r="B3262" s="23"/>
      <c r="C3262" s="22"/>
      <c r="D3262" s="22"/>
      <c r="F3262" s="17"/>
    </row>
    <row r="3263" spans="2:6" s="12" customFormat="1" x14ac:dyDescent="0.2">
      <c r="B3263" s="23"/>
      <c r="C3263" s="22"/>
      <c r="D3263" s="22"/>
      <c r="F3263" s="17"/>
    </row>
    <row r="3264" spans="2:6" s="12" customFormat="1" x14ac:dyDescent="0.2">
      <c r="B3264" s="23"/>
      <c r="C3264" s="22"/>
      <c r="D3264" s="22"/>
      <c r="F3264" s="17"/>
    </row>
    <row r="3265" spans="2:6" s="12" customFormat="1" x14ac:dyDescent="0.2">
      <c r="B3265" s="23"/>
      <c r="C3265" s="22"/>
      <c r="D3265" s="22"/>
      <c r="F3265" s="17"/>
    </row>
    <row r="3266" spans="2:6" s="12" customFormat="1" x14ac:dyDescent="0.2">
      <c r="B3266" s="23"/>
      <c r="C3266" s="22"/>
      <c r="D3266" s="22"/>
      <c r="F3266" s="17"/>
    </row>
    <row r="3267" spans="2:6" s="12" customFormat="1" x14ac:dyDescent="0.2">
      <c r="B3267" s="23"/>
      <c r="C3267" s="22"/>
      <c r="D3267" s="22"/>
      <c r="F3267" s="17"/>
    </row>
    <row r="3268" spans="2:6" s="12" customFormat="1" x14ac:dyDescent="0.2">
      <c r="B3268" s="23"/>
      <c r="C3268" s="22"/>
      <c r="D3268" s="22"/>
      <c r="F3268" s="17"/>
    </row>
    <row r="3269" spans="2:6" s="12" customFormat="1" x14ac:dyDescent="0.2">
      <c r="B3269" s="23"/>
      <c r="C3269" s="22"/>
      <c r="D3269" s="22"/>
      <c r="F3269" s="17"/>
    </row>
    <row r="3270" spans="2:6" s="12" customFormat="1" x14ac:dyDescent="0.2">
      <c r="B3270" s="23"/>
      <c r="C3270" s="22"/>
      <c r="D3270" s="22"/>
      <c r="F3270" s="17"/>
    </row>
    <row r="3271" spans="2:6" s="12" customFormat="1" x14ac:dyDescent="0.2">
      <c r="B3271" s="23"/>
      <c r="C3271" s="22"/>
      <c r="D3271" s="22"/>
      <c r="F3271" s="17"/>
    </row>
    <row r="3272" spans="2:6" s="12" customFormat="1" x14ac:dyDescent="0.2">
      <c r="B3272" s="23"/>
      <c r="C3272" s="22"/>
      <c r="D3272" s="22"/>
      <c r="F3272" s="17"/>
    </row>
    <row r="3273" spans="2:6" s="12" customFormat="1" x14ac:dyDescent="0.2">
      <c r="B3273" s="23"/>
      <c r="C3273" s="22"/>
      <c r="D3273" s="22"/>
      <c r="F3273" s="17"/>
    </row>
    <row r="3274" spans="2:6" s="12" customFormat="1" x14ac:dyDescent="0.2">
      <c r="B3274" s="23"/>
      <c r="C3274" s="22"/>
      <c r="D3274" s="22"/>
      <c r="F3274" s="17"/>
    </row>
    <row r="3275" spans="2:6" s="12" customFormat="1" x14ac:dyDescent="0.2">
      <c r="B3275" s="23"/>
      <c r="C3275" s="22"/>
      <c r="D3275" s="22"/>
      <c r="F3275" s="17"/>
    </row>
    <row r="3276" spans="2:6" s="12" customFormat="1" x14ac:dyDescent="0.2">
      <c r="B3276" s="23"/>
      <c r="C3276" s="22"/>
      <c r="D3276" s="22"/>
      <c r="F3276" s="17"/>
    </row>
    <row r="3277" spans="2:6" s="12" customFormat="1" x14ac:dyDescent="0.2">
      <c r="B3277" s="23"/>
      <c r="C3277" s="22"/>
      <c r="D3277" s="22"/>
      <c r="F3277" s="17"/>
    </row>
    <row r="3278" spans="2:6" s="12" customFormat="1" x14ac:dyDescent="0.2">
      <c r="B3278" s="23"/>
      <c r="C3278" s="22"/>
      <c r="D3278" s="22"/>
      <c r="F3278" s="17"/>
    </row>
    <row r="3279" spans="2:6" s="12" customFormat="1" x14ac:dyDescent="0.2">
      <c r="B3279" s="23"/>
      <c r="C3279" s="22"/>
      <c r="D3279" s="22"/>
      <c r="F3279" s="17"/>
    </row>
    <row r="3280" spans="2:6" s="12" customFormat="1" x14ac:dyDescent="0.2">
      <c r="B3280" s="23"/>
      <c r="C3280" s="22"/>
      <c r="D3280" s="22"/>
      <c r="F3280" s="17"/>
    </row>
    <row r="3281" spans="2:6" s="12" customFormat="1" x14ac:dyDescent="0.2">
      <c r="B3281" s="23"/>
      <c r="C3281" s="22"/>
      <c r="D3281" s="22"/>
      <c r="F3281" s="17"/>
    </row>
    <row r="3282" spans="2:6" s="12" customFormat="1" x14ac:dyDescent="0.2">
      <c r="B3282" s="23"/>
      <c r="C3282" s="22"/>
      <c r="D3282" s="22"/>
      <c r="F3282" s="17"/>
    </row>
    <row r="3283" spans="2:6" s="12" customFormat="1" x14ac:dyDescent="0.2">
      <c r="B3283" s="23"/>
      <c r="C3283" s="22"/>
      <c r="D3283" s="22"/>
      <c r="F3283" s="17"/>
    </row>
    <row r="3284" spans="2:6" s="12" customFormat="1" x14ac:dyDescent="0.2">
      <c r="B3284" s="23"/>
      <c r="C3284" s="22"/>
      <c r="D3284" s="22"/>
      <c r="F3284" s="17"/>
    </row>
    <row r="3285" spans="2:6" s="12" customFormat="1" x14ac:dyDescent="0.2">
      <c r="B3285" s="23"/>
      <c r="C3285" s="22"/>
      <c r="D3285" s="22"/>
      <c r="F3285" s="17"/>
    </row>
    <row r="3286" spans="2:6" s="12" customFormat="1" x14ac:dyDescent="0.2">
      <c r="B3286" s="23"/>
      <c r="C3286" s="22"/>
      <c r="D3286" s="22"/>
      <c r="F3286" s="17"/>
    </row>
    <row r="3287" spans="2:6" s="12" customFormat="1" x14ac:dyDescent="0.2">
      <c r="B3287" s="23"/>
      <c r="C3287" s="22"/>
      <c r="D3287" s="22"/>
      <c r="F3287" s="17"/>
    </row>
    <row r="3288" spans="2:6" s="12" customFormat="1" x14ac:dyDescent="0.2">
      <c r="B3288" s="23"/>
      <c r="C3288" s="22"/>
      <c r="D3288" s="22"/>
      <c r="F3288" s="17"/>
    </row>
    <row r="3289" spans="2:6" s="12" customFormat="1" x14ac:dyDescent="0.2">
      <c r="B3289" s="23"/>
      <c r="C3289" s="22"/>
      <c r="D3289" s="22"/>
      <c r="F3289" s="17"/>
    </row>
    <row r="3290" spans="2:6" s="12" customFormat="1" x14ac:dyDescent="0.2">
      <c r="B3290" s="23"/>
      <c r="C3290" s="22"/>
      <c r="D3290" s="22"/>
      <c r="F3290" s="17"/>
    </row>
    <row r="3291" spans="2:6" s="12" customFormat="1" x14ac:dyDescent="0.2">
      <c r="B3291" s="23"/>
      <c r="C3291" s="22"/>
      <c r="D3291" s="22"/>
      <c r="F3291" s="17"/>
    </row>
    <row r="3292" spans="2:6" s="12" customFormat="1" x14ac:dyDescent="0.2">
      <c r="B3292" s="23"/>
      <c r="C3292" s="22"/>
      <c r="D3292" s="22"/>
      <c r="F3292" s="17"/>
    </row>
    <row r="3293" spans="2:6" s="12" customFormat="1" x14ac:dyDescent="0.2">
      <c r="B3293" s="23"/>
      <c r="C3293" s="22"/>
      <c r="D3293" s="22"/>
      <c r="F3293" s="17"/>
    </row>
    <row r="3294" spans="2:6" s="12" customFormat="1" x14ac:dyDescent="0.2">
      <c r="B3294" s="23"/>
      <c r="C3294" s="22"/>
      <c r="D3294" s="22"/>
      <c r="F3294" s="17"/>
    </row>
    <row r="3295" spans="2:6" s="12" customFormat="1" x14ac:dyDescent="0.2">
      <c r="B3295" s="23"/>
      <c r="C3295" s="22"/>
      <c r="D3295" s="22"/>
      <c r="F3295" s="17"/>
    </row>
    <row r="3296" spans="2:6" s="12" customFormat="1" x14ac:dyDescent="0.2">
      <c r="B3296" s="23"/>
      <c r="C3296" s="22"/>
      <c r="D3296" s="22"/>
      <c r="F3296" s="17"/>
    </row>
    <row r="3297" spans="2:6" s="12" customFormat="1" x14ac:dyDescent="0.2">
      <c r="B3297" s="23"/>
      <c r="C3297" s="22"/>
      <c r="D3297" s="22"/>
      <c r="F3297" s="17"/>
    </row>
    <row r="3298" spans="2:6" s="12" customFormat="1" x14ac:dyDescent="0.2">
      <c r="B3298" s="23"/>
      <c r="C3298" s="22"/>
      <c r="D3298" s="22"/>
      <c r="F3298" s="17"/>
    </row>
    <row r="3299" spans="2:6" s="12" customFormat="1" x14ac:dyDescent="0.2">
      <c r="B3299" s="23"/>
      <c r="C3299" s="22"/>
      <c r="D3299" s="22"/>
      <c r="F3299" s="17"/>
    </row>
    <row r="3300" spans="2:6" s="12" customFormat="1" x14ac:dyDescent="0.2">
      <c r="B3300" s="23"/>
      <c r="C3300" s="22"/>
      <c r="D3300" s="22"/>
      <c r="F3300" s="17"/>
    </row>
    <row r="3301" spans="2:6" s="12" customFormat="1" x14ac:dyDescent="0.2">
      <c r="B3301" s="23"/>
      <c r="C3301" s="22"/>
      <c r="D3301" s="22"/>
      <c r="F3301" s="17"/>
    </row>
    <row r="3302" spans="2:6" s="12" customFormat="1" x14ac:dyDescent="0.2">
      <c r="B3302" s="23"/>
      <c r="C3302" s="22"/>
      <c r="D3302" s="22"/>
      <c r="F3302" s="17"/>
    </row>
    <row r="3303" spans="2:6" s="12" customFormat="1" x14ac:dyDescent="0.2">
      <c r="B3303" s="23"/>
      <c r="C3303" s="22"/>
      <c r="D3303" s="22"/>
      <c r="F3303" s="17"/>
    </row>
    <row r="3304" spans="2:6" s="12" customFormat="1" x14ac:dyDescent="0.2">
      <c r="B3304" s="23"/>
      <c r="C3304" s="22"/>
      <c r="D3304" s="22"/>
      <c r="F3304" s="17"/>
    </row>
    <row r="3305" spans="2:6" s="12" customFormat="1" x14ac:dyDescent="0.2">
      <c r="B3305" s="23"/>
      <c r="C3305" s="22"/>
      <c r="D3305" s="22"/>
      <c r="F3305" s="17"/>
    </row>
    <row r="3306" spans="2:6" s="12" customFormat="1" x14ac:dyDescent="0.2">
      <c r="B3306" s="23"/>
      <c r="C3306" s="22"/>
      <c r="D3306" s="22"/>
      <c r="F3306" s="17"/>
    </row>
    <row r="3307" spans="2:6" s="12" customFormat="1" x14ac:dyDescent="0.2">
      <c r="B3307" s="23"/>
      <c r="C3307" s="22"/>
      <c r="D3307" s="22"/>
      <c r="F3307" s="17"/>
    </row>
    <row r="3308" spans="2:6" s="12" customFormat="1" x14ac:dyDescent="0.2">
      <c r="B3308" s="23"/>
      <c r="C3308" s="22"/>
      <c r="D3308" s="22"/>
      <c r="F3308" s="17"/>
    </row>
    <row r="3309" spans="2:6" s="12" customFormat="1" x14ac:dyDescent="0.2">
      <c r="B3309" s="23"/>
      <c r="C3309" s="22"/>
      <c r="D3309" s="22"/>
      <c r="F3309" s="17"/>
    </row>
    <row r="3310" spans="2:6" s="12" customFormat="1" x14ac:dyDescent="0.2">
      <c r="B3310" s="23"/>
      <c r="C3310" s="22"/>
      <c r="D3310" s="22"/>
      <c r="F3310" s="17"/>
    </row>
    <row r="3311" spans="2:6" s="12" customFormat="1" x14ac:dyDescent="0.2">
      <c r="B3311" s="23"/>
      <c r="C3311" s="22"/>
      <c r="D3311" s="22"/>
      <c r="F3311" s="17"/>
    </row>
    <row r="3312" spans="2:6" s="12" customFormat="1" x14ac:dyDescent="0.2">
      <c r="B3312" s="23"/>
      <c r="C3312" s="22"/>
      <c r="D3312" s="22"/>
      <c r="F3312" s="17"/>
    </row>
    <row r="3313" spans="2:6" s="12" customFormat="1" x14ac:dyDescent="0.2">
      <c r="B3313" s="23"/>
      <c r="C3313" s="22"/>
      <c r="D3313" s="22"/>
      <c r="F3313" s="17"/>
    </row>
    <row r="3314" spans="2:6" s="12" customFormat="1" x14ac:dyDescent="0.2">
      <c r="B3314" s="23"/>
      <c r="C3314" s="22"/>
      <c r="D3314" s="22"/>
      <c r="F3314" s="17"/>
    </row>
    <row r="3315" spans="2:6" s="12" customFormat="1" x14ac:dyDescent="0.2">
      <c r="B3315" s="23"/>
      <c r="C3315" s="22"/>
      <c r="D3315" s="22"/>
      <c r="F3315" s="17"/>
    </row>
    <row r="3316" spans="2:6" s="12" customFormat="1" x14ac:dyDescent="0.2">
      <c r="B3316" s="23"/>
      <c r="C3316" s="22"/>
      <c r="D3316" s="22"/>
      <c r="F3316" s="17"/>
    </row>
    <row r="3317" spans="2:6" s="12" customFormat="1" x14ac:dyDescent="0.2">
      <c r="B3317" s="23"/>
      <c r="C3317" s="22"/>
      <c r="D3317" s="22"/>
      <c r="F3317" s="17"/>
    </row>
    <row r="3318" spans="2:6" s="12" customFormat="1" x14ac:dyDescent="0.2">
      <c r="B3318" s="23"/>
      <c r="C3318" s="22"/>
      <c r="D3318" s="22"/>
      <c r="F3318" s="17"/>
    </row>
    <row r="3319" spans="2:6" s="12" customFormat="1" x14ac:dyDescent="0.2">
      <c r="B3319" s="23"/>
      <c r="C3319" s="22"/>
      <c r="D3319" s="22"/>
      <c r="F3319" s="17"/>
    </row>
    <row r="3320" spans="2:6" s="12" customFormat="1" x14ac:dyDescent="0.2">
      <c r="B3320" s="23"/>
      <c r="C3320" s="22"/>
      <c r="D3320" s="22"/>
      <c r="F3320" s="17"/>
    </row>
    <row r="3321" spans="2:6" s="12" customFormat="1" x14ac:dyDescent="0.2">
      <c r="B3321" s="23"/>
      <c r="C3321" s="22"/>
      <c r="D3321" s="22"/>
      <c r="F3321" s="17"/>
    </row>
    <row r="3322" spans="2:6" s="12" customFormat="1" x14ac:dyDescent="0.2">
      <c r="B3322" s="23"/>
      <c r="C3322" s="22"/>
      <c r="D3322" s="22"/>
      <c r="F3322" s="17"/>
    </row>
    <row r="3323" spans="2:6" s="12" customFormat="1" x14ac:dyDescent="0.2">
      <c r="B3323" s="23"/>
      <c r="C3323" s="22"/>
      <c r="D3323" s="22"/>
      <c r="F3323" s="17"/>
    </row>
    <row r="3324" spans="2:6" s="12" customFormat="1" x14ac:dyDescent="0.2">
      <c r="B3324" s="23"/>
      <c r="C3324" s="22"/>
      <c r="D3324" s="22"/>
      <c r="F3324" s="17"/>
    </row>
    <row r="3325" spans="2:6" s="12" customFormat="1" x14ac:dyDescent="0.2">
      <c r="B3325" s="23"/>
      <c r="C3325" s="22"/>
      <c r="D3325" s="22"/>
      <c r="F3325" s="17"/>
    </row>
    <row r="3326" spans="2:6" s="12" customFormat="1" x14ac:dyDescent="0.2">
      <c r="B3326" s="23"/>
      <c r="C3326" s="22"/>
      <c r="D3326" s="22"/>
      <c r="F3326" s="17"/>
    </row>
    <row r="3327" spans="2:6" s="12" customFormat="1" x14ac:dyDescent="0.2">
      <c r="B3327" s="23"/>
      <c r="C3327" s="22"/>
      <c r="D3327" s="22"/>
      <c r="F3327" s="17"/>
    </row>
    <row r="3328" spans="2:6" s="12" customFormat="1" x14ac:dyDescent="0.2">
      <c r="B3328" s="23"/>
      <c r="C3328" s="22"/>
      <c r="D3328" s="22"/>
      <c r="F3328" s="17"/>
    </row>
    <row r="3329" spans="2:6" s="12" customFormat="1" x14ac:dyDescent="0.2">
      <c r="B3329" s="23"/>
      <c r="C3329" s="22"/>
      <c r="D3329" s="22"/>
      <c r="F3329" s="17"/>
    </row>
    <row r="3330" spans="2:6" s="12" customFormat="1" x14ac:dyDescent="0.2">
      <c r="B3330" s="23"/>
      <c r="C3330" s="22"/>
      <c r="D3330" s="22"/>
      <c r="F3330" s="17"/>
    </row>
    <row r="3331" spans="2:6" s="12" customFormat="1" x14ac:dyDescent="0.2">
      <c r="B3331" s="23"/>
      <c r="C3331" s="22"/>
      <c r="D3331" s="22"/>
      <c r="F3331" s="17"/>
    </row>
    <row r="3332" spans="2:6" s="12" customFormat="1" x14ac:dyDescent="0.2">
      <c r="B3332" s="23"/>
      <c r="C3332" s="22"/>
      <c r="D3332" s="22"/>
      <c r="F3332" s="17"/>
    </row>
    <row r="3333" spans="2:6" s="12" customFormat="1" x14ac:dyDescent="0.2">
      <c r="B3333" s="23"/>
      <c r="C3333" s="22"/>
      <c r="D3333" s="22"/>
      <c r="F3333" s="17"/>
    </row>
    <row r="3334" spans="2:6" s="12" customFormat="1" x14ac:dyDescent="0.2">
      <c r="B3334" s="23"/>
      <c r="C3334" s="22"/>
      <c r="D3334" s="22"/>
      <c r="F3334" s="17"/>
    </row>
    <row r="3335" spans="2:6" s="12" customFormat="1" x14ac:dyDescent="0.2">
      <c r="B3335" s="23"/>
      <c r="C3335" s="22"/>
      <c r="D3335" s="22"/>
      <c r="F3335" s="17"/>
    </row>
    <row r="3336" spans="2:6" s="12" customFormat="1" x14ac:dyDescent="0.2">
      <c r="B3336" s="23"/>
      <c r="C3336" s="22"/>
      <c r="D3336" s="22"/>
      <c r="F3336" s="17"/>
    </row>
    <row r="3337" spans="2:6" s="12" customFormat="1" x14ac:dyDescent="0.2">
      <c r="B3337" s="23"/>
      <c r="C3337" s="22"/>
      <c r="D3337" s="22"/>
      <c r="F3337" s="17"/>
    </row>
    <row r="3338" spans="2:6" s="12" customFormat="1" x14ac:dyDescent="0.2">
      <c r="B3338" s="23"/>
      <c r="C3338" s="22"/>
      <c r="D3338" s="22"/>
      <c r="F3338" s="17"/>
    </row>
    <row r="3339" spans="2:6" s="12" customFormat="1" x14ac:dyDescent="0.2">
      <c r="B3339" s="23"/>
      <c r="C3339" s="22"/>
      <c r="D3339" s="22"/>
      <c r="F3339" s="17"/>
    </row>
    <row r="3340" spans="2:6" s="12" customFormat="1" x14ac:dyDescent="0.2">
      <c r="B3340" s="23"/>
      <c r="C3340" s="22"/>
      <c r="D3340" s="22"/>
      <c r="F3340" s="17"/>
    </row>
    <row r="3341" spans="2:6" s="12" customFormat="1" x14ac:dyDescent="0.2">
      <c r="B3341" s="23"/>
      <c r="C3341" s="22"/>
      <c r="D3341" s="22"/>
      <c r="F3341" s="17"/>
    </row>
    <row r="3342" spans="2:6" s="12" customFormat="1" x14ac:dyDescent="0.2">
      <c r="B3342" s="23"/>
      <c r="C3342" s="22"/>
      <c r="D3342" s="22"/>
      <c r="F3342" s="17"/>
    </row>
    <row r="3343" spans="2:6" s="12" customFormat="1" x14ac:dyDescent="0.2">
      <c r="B3343" s="23"/>
      <c r="C3343" s="22"/>
      <c r="D3343" s="22"/>
      <c r="F3343" s="17"/>
    </row>
    <row r="3344" spans="2:6" s="12" customFormat="1" x14ac:dyDescent="0.2">
      <c r="B3344" s="23"/>
      <c r="C3344" s="22"/>
      <c r="D3344" s="22"/>
      <c r="F3344" s="17"/>
    </row>
    <row r="3345" spans="2:6" s="12" customFormat="1" x14ac:dyDescent="0.2">
      <c r="B3345" s="23"/>
      <c r="C3345" s="22"/>
      <c r="D3345" s="22"/>
      <c r="F3345" s="17"/>
    </row>
    <row r="3346" spans="2:6" s="12" customFormat="1" x14ac:dyDescent="0.2">
      <c r="B3346" s="23"/>
      <c r="C3346" s="22"/>
      <c r="D3346" s="22"/>
      <c r="F3346" s="17"/>
    </row>
    <row r="3347" spans="2:6" s="12" customFormat="1" x14ac:dyDescent="0.2">
      <c r="B3347" s="23"/>
      <c r="C3347" s="22"/>
      <c r="D3347" s="22"/>
      <c r="F3347" s="17"/>
    </row>
    <row r="3348" spans="2:6" s="12" customFormat="1" x14ac:dyDescent="0.2">
      <c r="B3348" s="23"/>
      <c r="C3348" s="22"/>
      <c r="D3348" s="22"/>
      <c r="F3348" s="17"/>
    </row>
    <row r="3349" spans="2:6" s="12" customFormat="1" x14ac:dyDescent="0.2">
      <c r="B3349" s="23"/>
      <c r="C3349" s="22"/>
      <c r="D3349" s="22"/>
      <c r="F3349" s="17"/>
    </row>
    <row r="3350" spans="2:6" s="12" customFormat="1" x14ac:dyDescent="0.2">
      <c r="B3350" s="23"/>
      <c r="C3350" s="22"/>
      <c r="D3350" s="22"/>
      <c r="F3350" s="17"/>
    </row>
    <row r="3351" spans="2:6" s="12" customFormat="1" x14ac:dyDescent="0.2">
      <c r="B3351" s="23"/>
      <c r="C3351" s="22"/>
      <c r="D3351" s="22"/>
      <c r="F3351" s="17"/>
    </row>
    <row r="3352" spans="2:6" s="12" customFormat="1" x14ac:dyDescent="0.2">
      <c r="B3352" s="23"/>
      <c r="C3352" s="22"/>
      <c r="D3352" s="22"/>
      <c r="F3352" s="17"/>
    </row>
    <row r="3353" spans="2:6" s="12" customFormat="1" x14ac:dyDescent="0.2">
      <c r="B3353" s="23"/>
      <c r="C3353" s="22"/>
      <c r="D3353" s="22"/>
      <c r="F3353" s="17"/>
    </row>
    <row r="3354" spans="2:6" s="12" customFormat="1" x14ac:dyDescent="0.2">
      <c r="B3354" s="23"/>
      <c r="C3354" s="22"/>
      <c r="D3354" s="22"/>
      <c r="F3354" s="17"/>
    </row>
    <row r="3355" spans="2:6" s="12" customFormat="1" x14ac:dyDescent="0.2">
      <c r="B3355" s="23"/>
      <c r="C3355" s="22"/>
      <c r="D3355" s="22"/>
      <c r="F3355" s="17"/>
    </row>
    <row r="3356" spans="2:6" s="12" customFormat="1" x14ac:dyDescent="0.2">
      <c r="B3356" s="23"/>
      <c r="C3356" s="22"/>
      <c r="D3356" s="22"/>
      <c r="F3356" s="17"/>
    </row>
    <row r="3357" spans="2:6" s="12" customFormat="1" x14ac:dyDescent="0.2">
      <c r="B3357" s="23"/>
      <c r="C3357" s="22"/>
      <c r="D3357" s="22"/>
      <c r="F3357" s="17"/>
    </row>
    <row r="3358" spans="2:6" s="12" customFormat="1" x14ac:dyDescent="0.2">
      <c r="B3358" s="23"/>
      <c r="C3358" s="22"/>
      <c r="D3358" s="22"/>
      <c r="F3358" s="17"/>
    </row>
    <row r="3359" spans="2:6" s="12" customFormat="1" x14ac:dyDescent="0.2">
      <c r="B3359" s="23"/>
      <c r="C3359" s="22"/>
      <c r="D3359" s="22"/>
      <c r="F3359" s="17"/>
    </row>
    <row r="3360" spans="2:6" s="12" customFormat="1" x14ac:dyDescent="0.2">
      <c r="B3360" s="23"/>
      <c r="C3360" s="22"/>
      <c r="D3360" s="22"/>
      <c r="F3360" s="17"/>
    </row>
    <row r="3361" spans="2:6" s="12" customFormat="1" x14ac:dyDescent="0.2">
      <c r="B3361" s="23"/>
      <c r="C3361" s="22"/>
      <c r="D3361" s="22"/>
      <c r="F3361" s="17"/>
    </row>
    <row r="3362" spans="2:6" s="12" customFormat="1" x14ac:dyDescent="0.2">
      <c r="B3362" s="23"/>
      <c r="C3362" s="22"/>
      <c r="D3362" s="22"/>
      <c r="F3362" s="17"/>
    </row>
    <row r="3363" spans="2:6" s="12" customFormat="1" x14ac:dyDescent="0.2">
      <c r="B3363" s="23"/>
      <c r="C3363" s="22"/>
      <c r="D3363" s="22"/>
      <c r="F3363" s="17"/>
    </row>
    <row r="3364" spans="2:6" s="12" customFormat="1" x14ac:dyDescent="0.2">
      <c r="B3364" s="23"/>
      <c r="C3364" s="22"/>
      <c r="D3364" s="22"/>
      <c r="F3364" s="17"/>
    </row>
    <row r="3365" spans="2:6" s="12" customFormat="1" x14ac:dyDescent="0.2">
      <c r="B3365" s="23"/>
      <c r="C3365" s="22"/>
      <c r="D3365" s="22"/>
      <c r="F3365" s="17"/>
    </row>
    <row r="3366" spans="2:6" s="12" customFormat="1" x14ac:dyDescent="0.2">
      <c r="B3366" s="23"/>
      <c r="C3366" s="22"/>
      <c r="D3366" s="22"/>
      <c r="F3366" s="17"/>
    </row>
    <row r="3367" spans="2:6" s="12" customFormat="1" x14ac:dyDescent="0.2">
      <c r="B3367" s="23"/>
      <c r="C3367" s="22"/>
      <c r="D3367" s="22"/>
      <c r="F3367" s="17"/>
    </row>
    <row r="3368" spans="2:6" s="12" customFormat="1" x14ac:dyDescent="0.2">
      <c r="B3368" s="23"/>
      <c r="C3368" s="22"/>
      <c r="D3368" s="22"/>
      <c r="F3368" s="17"/>
    </row>
    <row r="3369" spans="2:6" s="12" customFormat="1" x14ac:dyDescent="0.2">
      <c r="B3369" s="23"/>
      <c r="C3369" s="22"/>
      <c r="D3369" s="22"/>
      <c r="F3369" s="17"/>
    </row>
    <row r="3370" spans="2:6" s="12" customFormat="1" x14ac:dyDescent="0.2">
      <c r="B3370" s="23"/>
      <c r="C3370" s="22"/>
      <c r="D3370" s="22"/>
      <c r="F3370" s="17"/>
    </row>
    <row r="3371" spans="2:6" s="12" customFormat="1" x14ac:dyDescent="0.2">
      <c r="B3371" s="23"/>
      <c r="C3371" s="22"/>
      <c r="D3371" s="22"/>
      <c r="F3371" s="17"/>
    </row>
    <row r="3372" spans="2:6" s="12" customFormat="1" x14ac:dyDescent="0.2">
      <c r="B3372" s="23"/>
      <c r="C3372" s="22"/>
      <c r="D3372" s="22"/>
      <c r="F3372" s="17"/>
    </row>
    <row r="3373" spans="2:6" s="12" customFormat="1" x14ac:dyDescent="0.2">
      <c r="B3373" s="23"/>
      <c r="C3373" s="22"/>
      <c r="D3373" s="22"/>
      <c r="F3373" s="17"/>
    </row>
    <row r="3374" spans="2:6" s="12" customFormat="1" x14ac:dyDescent="0.2">
      <c r="B3374" s="23"/>
      <c r="C3374" s="22"/>
      <c r="D3374" s="22"/>
      <c r="F3374" s="17"/>
    </row>
    <row r="3375" spans="2:6" s="12" customFormat="1" x14ac:dyDescent="0.2">
      <c r="B3375" s="23"/>
      <c r="C3375" s="22"/>
      <c r="D3375" s="22"/>
      <c r="F3375" s="17"/>
    </row>
    <row r="3376" spans="2:6" s="12" customFormat="1" x14ac:dyDescent="0.2">
      <c r="B3376" s="23"/>
      <c r="C3376" s="22"/>
      <c r="D3376" s="22"/>
      <c r="F3376" s="17"/>
    </row>
    <row r="3377" spans="2:6" s="12" customFormat="1" x14ac:dyDescent="0.2">
      <c r="B3377" s="23"/>
      <c r="C3377" s="22"/>
      <c r="D3377" s="22"/>
      <c r="F3377" s="17"/>
    </row>
    <row r="3378" spans="2:6" s="12" customFormat="1" x14ac:dyDescent="0.2">
      <c r="B3378" s="23"/>
      <c r="C3378" s="22"/>
      <c r="D3378" s="22"/>
      <c r="F3378" s="17"/>
    </row>
    <row r="3379" spans="2:6" s="12" customFormat="1" x14ac:dyDescent="0.2">
      <c r="B3379" s="23"/>
      <c r="C3379" s="22"/>
      <c r="D3379" s="22"/>
      <c r="F3379" s="17"/>
    </row>
    <row r="3380" spans="2:6" s="12" customFormat="1" x14ac:dyDescent="0.2">
      <c r="B3380" s="23"/>
      <c r="C3380" s="22"/>
      <c r="D3380" s="22"/>
      <c r="F3380" s="17"/>
    </row>
    <row r="3381" spans="2:6" s="12" customFormat="1" x14ac:dyDescent="0.2">
      <c r="B3381" s="23"/>
      <c r="C3381" s="22"/>
      <c r="D3381" s="22"/>
      <c r="F3381" s="17"/>
    </row>
    <row r="3382" spans="2:6" s="12" customFormat="1" x14ac:dyDescent="0.2">
      <c r="B3382" s="23"/>
      <c r="C3382" s="22"/>
      <c r="D3382" s="22"/>
      <c r="F3382" s="17"/>
    </row>
    <row r="3383" spans="2:6" s="12" customFormat="1" x14ac:dyDescent="0.2">
      <c r="B3383" s="23"/>
      <c r="C3383" s="22"/>
      <c r="D3383" s="22"/>
      <c r="F3383" s="17"/>
    </row>
    <row r="3384" spans="2:6" s="12" customFormat="1" x14ac:dyDescent="0.2">
      <c r="B3384" s="23"/>
      <c r="C3384" s="22"/>
      <c r="D3384" s="22"/>
      <c r="F3384" s="17"/>
    </row>
    <row r="3385" spans="2:6" s="12" customFormat="1" x14ac:dyDescent="0.2">
      <c r="B3385" s="23"/>
      <c r="C3385" s="22"/>
      <c r="D3385" s="22"/>
      <c r="F3385" s="17"/>
    </row>
    <row r="3386" spans="2:6" s="12" customFormat="1" x14ac:dyDescent="0.2">
      <c r="B3386" s="23"/>
      <c r="C3386" s="22"/>
      <c r="D3386" s="22"/>
      <c r="F3386" s="17"/>
    </row>
    <row r="3387" spans="2:6" s="12" customFormat="1" x14ac:dyDescent="0.2">
      <c r="B3387" s="23"/>
      <c r="C3387" s="22"/>
      <c r="D3387" s="22"/>
      <c r="F3387" s="17"/>
    </row>
    <row r="3388" spans="2:6" s="12" customFormat="1" x14ac:dyDescent="0.2">
      <c r="B3388" s="23"/>
      <c r="C3388" s="22"/>
      <c r="D3388" s="22"/>
      <c r="F3388" s="17"/>
    </row>
    <row r="3389" spans="2:6" s="12" customFormat="1" x14ac:dyDescent="0.2">
      <c r="B3389" s="23"/>
      <c r="C3389" s="22"/>
      <c r="D3389" s="22"/>
      <c r="F3389" s="17"/>
    </row>
    <row r="3390" spans="2:6" s="12" customFormat="1" x14ac:dyDescent="0.2">
      <c r="B3390" s="23"/>
      <c r="C3390" s="22"/>
      <c r="D3390" s="22"/>
      <c r="F3390" s="17"/>
    </row>
    <row r="3391" spans="2:6" s="12" customFormat="1" x14ac:dyDescent="0.2">
      <c r="B3391" s="23"/>
      <c r="C3391" s="22"/>
      <c r="D3391" s="22"/>
      <c r="F3391" s="17"/>
    </row>
    <row r="3392" spans="2:6" s="12" customFormat="1" x14ac:dyDescent="0.2">
      <c r="B3392" s="23"/>
      <c r="C3392" s="22"/>
      <c r="D3392" s="22"/>
      <c r="F3392" s="17"/>
    </row>
    <row r="3393" spans="2:6" s="12" customFormat="1" x14ac:dyDescent="0.2">
      <c r="B3393" s="23"/>
      <c r="C3393" s="22"/>
      <c r="D3393" s="22"/>
      <c r="F3393" s="17"/>
    </row>
    <row r="3394" spans="2:6" s="12" customFormat="1" x14ac:dyDescent="0.2">
      <c r="B3394" s="23"/>
      <c r="C3394" s="22"/>
      <c r="D3394" s="22"/>
      <c r="F3394" s="17"/>
    </row>
    <row r="3395" spans="2:6" s="12" customFormat="1" x14ac:dyDescent="0.2">
      <c r="B3395" s="23"/>
      <c r="C3395" s="22"/>
      <c r="D3395" s="22"/>
      <c r="F3395" s="17"/>
    </row>
    <row r="3396" spans="2:6" s="12" customFormat="1" x14ac:dyDescent="0.2">
      <c r="B3396" s="23"/>
      <c r="C3396" s="22"/>
      <c r="D3396" s="22"/>
      <c r="F3396" s="17"/>
    </row>
    <row r="3397" spans="2:6" s="12" customFormat="1" x14ac:dyDescent="0.2">
      <c r="B3397" s="23"/>
      <c r="C3397" s="22"/>
      <c r="D3397" s="22"/>
      <c r="F3397" s="17"/>
    </row>
    <row r="3398" spans="2:6" s="12" customFormat="1" x14ac:dyDescent="0.2">
      <c r="B3398" s="23"/>
      <c r="C3398" s="22"/>
      <c r="D3398" s="22"/>
      <c r="F3398" s="17"/>
    </row>
    <row r="3399" spans="2:6" s="12" customFormat="1" x14ac:dyDescent="0.2">
      <c r="B3399" s="23"/>
      <c r="C3399" s="22"/>
      <c r="D3399" s="22"/>
      <c r="F3399" s="17"/>
    </row>
    <row r="3400" spans="2:6" s="12" customFormat="1" x14ac:dyDescent="0.2">
      <c r="B3400" s="23"/>
      <c r="C3400" s="22"/>
      <c r="D3400" s="22"/>
      <c r="F3400" s="17"/>
    </row>
    <row r="3401" spans="2:6" s="12" customFormat="1" x14ac:dyDescent="0.2">
      <c r="B3401" s="23"/>
      <c r="C3401" s="22"/>
      <c r="D3401" s="22"/>
      <c r="F3401" s="17"/>
    </row>
    <row r="3402" spans="2:6" s="12" customFormat="1" x14ac:dyDescent="0.2">
      <c r="B3402" s="23"/>
      <c r="C3402" s="22"/>
      <c r="D3402" s="22"/>
      <c r="F3402" s="17"/>
    </row>
    <row r="3403" spans="2:6" s="12" customFormat="1" x14ac:dyDescent="0.2">
      <c r="B3403" s="23"/>
      <c r="C3403" s="22"/>
      <c r="D3403" s="22"/>
      <c r="F3403" s="17"/>
    </row>
    <row r="3404" spans="2:6" s="12" customFormat="1" x14ac:dyDescent="0.2">
      <c r="B3404" s="23"/>
      <c r="C3404" s="22"/>
      <c r="D3404" s="22"/>
      <c r="F3404" s="17"/>
    </row>
    <row r="3405" spans="2:6" s="12" customFormat="1" x14ac:dyDescent="0.2">
      <c r="B3405" s="23"/>
      <c r="C3405" s="22"/>
      <c r="D3405" s="22"/>
      <c r="F3405" s="17"/>
    </row>
    <row r="3406" spans="2:6" s="12" customFormat="1" x14ac:dyDescent="0.2">
      <c r="B3406" s="23"/>
      <c r="C3406" s="22"/>
      <c r="D3406" s="22"/>
      <c r="F3406" s="17"/>
    </row>
    <row r="3407" spans="2:6" s="12" customFormat="1" x14ac:dyDescent="0.2">
      <c r="B3407" s="23"/>
      <c r="C3407" s="22"/>
      <c r="D3407" s="22"/>
      <c r="F3407" s="17"/>
    </row>
    <row r="3408" spans="2:6" s="12" customFormat="1" x14ac:dyDescent="0.2">
      <c r="B3408" s="23"/>
      <c r="C3408" s="22"/>
      <c r="D3408" s="22"/>
      <c r="F3408" s="17"/>
    </row>
    <row r="3409" spans="2:6" s="12" customFormat="1" x14ac:dyDescent="0.2">
      <c r="B3409" s="23"/>
      <c r="C3409" s="22"/>
      <c r="D3409" s="22"/>
      <c r="F3409" s="17"/>
    </row>
    <row r="3410" spans="2:6" s="12" customFormat="1" x14ac:dyDescent="0.2">
      <c r="B3410" s="23"/>
      <c r="C3410" s="22"/>
      <c r="D3410" s="22"/>
      <c r="F3410" s="17"/>
    </row>
    <row r="3411" spans="2:6" s="12" customFormat="1" x14ac:dyDescent="0.2">
      <c r="B3411" s="23"/>
      <c r="C3411" s="22"/>
      <c r="D3411" s="22"/>
      <c r="F3411" s="17"/>
    </row>
    <row r="3412" spans="2:6" s="12" customFormat="1" x14ac:dyDescent="0.2">
      <c r="B3412" s="23"/>
      <c r="C3412" s="22"/>
      <c r="D3412" s="22"/>
      <c r="F3412" s="17"/>
    </row>
    <row r="3413" spans="2:6" s="12" customFormat="1" x14ac:dyDescent="0.2">
      <c r="B3413" s="23"/>
      <c r="C3413" s="22"/>
      <c r="D3413" s="22"/>
      <c r="F3413" s="17"/>
    </row>
    <row r="3414" spans="2:6" s="12" customFormat="1" x14ac:dyDescent="0.2">
      <c r="B3414" s="23"/>
      <c r="C3414" s="22"/>
      <c r="D3414" s="22"/>
      <c r="F3414" s="17"/>
    </row>
    <row r="3415" spans="2:6" s="12" customFormat="1" x14ac:dyDescent="0.2">
      <c r="B3415" s="23"/>
      <c r="C3415" s="22"/>
      <c r="D3415" s="22"/>
      <c r="F3415" s="17"/>
    </row>
    <row r="3416" spans="2:6" s="12" customFormat="1" x14ac:dyDescent="0.2">
      <c r="B3416" s="23"/>
      <c r="C3416" s="22"/>
      <c r="D3416" s="22"/>
      <c r="F3416" s="17"/>
    </row>
    <row r="3417" spans="2:6" s="12" customFormat="1" x14ac:dyDescent="0.2">
      <c r="B3417" s="23"/>
      <c r="C3417" s="22"/>
      <c r="D3417" s="22"/>
      <c r="F3417" s="17"/>
    </row>
    <row r="3418" spans="2:6" s="12" customFormat="1" x14ac:dyDescent="0.2">
      <c r="B3418" s="23"/>
      <c r="C3418" s="22"/>
      <c r="D3418" s="22"/>
      <c r="F3418" s="17"/>
    </row>
    <row r="3419" spans="2:6" s="12" customFormat="1" x14ac:dyDescent="0.2">
      <c r="B3419" s="23"/>
      <c r="C3419" s="22"/>
      <c r="D3419" s="22"/>
      <c r="F3419" s="17"/>
    </row>
    <row r="3420" spans="2:6" s="12" customFormat="1" x14ac:dyDescent="0.2">
      <c r="B3420" s="23"/>
      <c r="C3420" s="22"/>
      <c r="D3420" s="22"/>
      <c r="F3420" s="17"/>
    </row>
    <row r="3421" spans="2:6" s="12" customFormat="1" x14ac:dyDescent="0.2">
      <c r="B3421" s="23"/>
      <c r="C3421" s="22"/>
      <c r="D3421" s="22"/>
      <c r="F3421" s="17"/>
    </row>
    <row r="3422" spans="2:6" s="12" customFormat="1" x14ac:dyDescent="0.2">
      <c r="B3422" s="23"/>
      <c r="C3422" s="22"/>
      <c r="D3422" s="22"/>
      <c r="F3422" s="17"/>
    </row>
    <row r="3423" spans="2:6" s="12" customFormat="1" x14ac:dyDescent="0.2">
      <c r="B3423" s="23"/>
      <c r="C3423" s="22"/>
      <c r="D3423" s="22"/>
      <c r="F3423" s="17"/>
    </row>
    <row r="3424" spans="2:6" s="12" customFormat="1" x14ac:dyDescent="0.2">
      <c r="B3424" s="23"/>
      <c r="C3424" s="22"/>
      <c r="D3424" s="22"/>
      <c r="F3424" s="17"/>
    </row>
    <row r="3425" spans="2:6" s="12" customFormat="1" x14ac:dyDescent="0.2">
      <c r="B3425" s="23"/>
      <c r="C3425" s="22"/>
      <c r="D3425" s="22"/>
      <c r="F3425" s="17"/>
    </row>
    <row r="3426" spans="2:6" s="12" customFormat="1" x14ac:dyDescent="0.2">
      <c r="B3426" s="23"/>
      <c r="C3426" s="22"/>
      <c r="D3426" s="22"/>
      <c r="F3426" s="17"/>
    </row>
    <row r="3427" spans="2:6" s="12" customFormat="1" x14ac:dyDescent="0.2">
      <c r="B3427" s="23"/>
      <c r="C3427" s="22"/>
      <c r="D3427" s="22"/>
      <c r="F3427" s="17"/>
    </row>
    <row r="3428" spans="2:6" s="12" customFormat="1" x14ac:dyDescent="0.2">
      <c r="B3428" s="23"/>
      <c r="C3428" s="22"/>
      <c r="D3428" s="22"/>
      <c r="F3428" s="17"/>
    </row>
    <row r="3429" spans="2:6" s="12" customFormat="1" x14ac:dyDescent="0.2">
      <c r="B3429" s="23"/>
      <c r="C3429" s="22"/>
      <c r="D3429" s="22"/>
      <c r="F3429" s="17"/>
    </row>
    <row r="3430" spans="2:6" s="12" customFormat="1" x14ac:dyDescent="0.2">
      <c r="B3430" s="23"/>
      <c r="C3430" s="22"/>
      <c r="D3430" s="22"/>
      <c r="F3430" s="17"/>
    </row>
    <row r="3431" spans="2:6" s="12" customFormat="1" x14ac:dyDescent="0.2">
      <c r="B3431" s="23"/>
      <c r="C3431" s="22"/>
      <c r="D3431" s="22"/>
      <c r="F3431" s="17"/>
    </row>
    <row r="3432" spans="2:6" s="12" customFormat="1" x14ac:dyDescent="0.2">
      <c r="B3432" s="23"/>
      <c r="C3432" s="22"/>
      <c r="D3432" s="22"/>
      <c r="F3432" s="17"/>
    </row>
    <row r="3433" spans="2:6" s="12" customFormat="1" x14ac:dyDescent="0.2">
      <c r="B3433" s="23"/>
      <c r="C3433" s="22"/>
      <c r="D3433" s="22"/>
      <c r="F3433" s="17"/>
    </row>
    <row r="3434" spans="2:6" s="12" customFormat="1" x14ac:dyDescent="0.2">
      <c r="B3434" s="23"/>
      <c r="C3434" s="22"/>
      <c r="D3434" s="22"/>
      <c r="F3434" s="17"/>
    </row>
    <row r="3435" spans="2:6" s="12" customFormat="1" x14ac:dyDescent="0.2">
      <c r="B3435" s="23"/>
      <c r="C3435" s="22"/>
      <c r="D3435" s="22"/>
      <c r="F3435" s="17"/>
    </row>
    <row r="3436" spans="2:6" s="12" customFormat="1" x14ac:dyDescent="0.2">
      <c r="B3436" s="23"/>
      <c r="C3436" s="22"/>
      <c r="D3436" s="22"/>
      <c r="F3436" s="17"/>
    </row>
    <row r="3437" spans="2:6" s="12" customFormat="1" x14ac:dyDescent="0.2">
      <c r="B3437" s="23"/>
      <c r="C3437" s="22"/>
      <c r="D3437" s="22"/>
      <c r="F3437" s="17"/>
    </row>
    <row r="3438" spans="2:6" s="12" customFormat="1" x14ac:dyDescent="0.2">
      <c r="B3438" s="23"/>
      <c r="C3438" s="22"/>
      <c r="D3438" s="22"/>
      <c r="F3438" s="17"/>
    </row>
    <row r="3439" spans="2:6" s="12" customFormat="1" x14ac:dyDescent="0.2">
      <c r="B3439" s="23"/>
      <c r="C3439" s="22"/>
      <c r="D3439" s="22"/>
      <c r="F3439" s="17"/>
    </row>
    <row r="3440" spans="2:6" s="12" customFormat="1" x14ac:dyDescent="0.2">
      <c r="B3440" s="23"/>
      <c r="C3440" s="22"/>
      <c r="D3440" s="22"/>
      <c r="F3440" s="17"/>
    </row>
    <row r="3441" spans="2:6" s="12" customFormat="1" x14ac:dyDescent="0.2">
      <c r="B3441" s="23"/>
      <c r="C3441" s="22"/>
      <c r="D3441" s="22"/>
      <c r="F3441" s="17"/>
    </row>
    <row r="3442" spans="2:6" s="12" customFormat="1" x14ac:dyDescent="0.2">
      <c r="B3442" s="23"/>
      <c r="C3442" s="22"/>
      <c r="D3442" s="22"/>
      <c r="F3442" s="17"/>
    </row>
    <row r="3443" spans="2:6" s="12" customFormat="1" x14ac:dyDescent="0.2">
      <c r="B3443" s="23"/>
      <c r="C3443" s="22"/>
      <c r="D3443" s="22"/>
      <c r="F3443" s="17"/>
    </row>
    <row r="3444" spans="2:6" s="12" customFormat="1" x14ac:dyDescent="0.2">
      <c r="B3444" s="23"/>
      <c r="C3444" s="22"/>
      <c r="D3444" s="22"/>
      <c r="F3444" s="17"/>
    </row>
    <row r="3445" spans="2:6" s="12" customFormat="1" x14ac:dyDescent="0.2">
      <c r="B3445" s="23"/>
      <c r="C3445" s="22"/>
      <c r="D3445" s="22"/>
      <c r="F3445" s="17"/>
    </row>
    <row r="3446" spans="2:6" s="12" customFormat="1" x14ac:dyDescent="0.2">
      <c r="B3446" s="23"/>
      <c r="C3446" s="22"/>
      <c r="D3446" s="22"/>
      <c r="F3446" s="17"/>
    </row>
    <row r="3447" spans="2:6" s="12" customFormat="1" x14ac:dyDescent="0.2">
      <c r="B3447" s="23"/>
      <c r="C3447" s="22"/>
      <c r="D3447" s="22"/>
      <c r="F3447" s="17"/>
    </row>
    <row r="3448" spans="2:6" s="12" customFormat="1" x14ac:dyDescent="0.2">
      <c r="B3448" s="23"/>
      <c r="C3448" s="22"/>
      <c r="D3448" s="22"/>
      <c r="F3448" s="17"/>
    </row>
    <row r="3449" spans="2:6" s="12" customFormat="1" x14ac:dyDescent="0.2">
      <c r="B3449" s="23"/>
      <c r="C3449" s="22"/>
      <c r="D3449" s="22"/>
      <c r="F3449" s="17"/>
    </row>
    <row r="3450" spans="2:6" s="12" customFormat="1" x14ac:dyDescent="0.2">
      <c r="B3450" s="23"/>
      <c r="C3450" s="22"/>
      <c r="D3450" s="22"/>
      <c r="F3450" s="17"/>
    </row>
    <row r="3451" spans="2:6" s="12" customFormat="1" x14ac:dyDescent="0.2">
      <c r="B3451" s="23"/>
      <c r="C3451" s="22"/>
      <c r="D3451" s="22"/>
      <c r="F3451" s="17"/>
    </row>
    <row r="3452" spans="2:6" s="12" customFormat="1" x14ac:dyDescent="0.2">
      <c r="B3452" s="23"/>
      <c r="C3452" s="22"/>
      <c r="D3452" s="22"/>
      <c r="F3452" s="17"/>
    </row>
    <row r="3453" spans="2:6" s="12" customFormat="1" x14ac:dyDescent="0.2">
      <c r="B3453" s="23"/>
      <c r="C3453" s="22"/>
      <c r="D3453" s="22"/>
      <c r="F3453" s="17"/>
    </row>
    <row r="3454" spans="2:6" s="12" customFormat="1" x14ac:dyDescent="0.2">
      <c r="B3454" s="23"/>
      <c r="C3454" s="22"/>
      <c r="D3454" s="22"/>
      <c r="F3454" s="17"/>
    </row>
    <row r="3455" spans="2:6" s="12" customFormat="1" x14ac:dyDescent="0.2">
      <c r="B3455" s="23"/>
      <c r="C3455" s="22"/>
      <c r="D3455" s="22"/>
      <c r="F3455" s="17"/>
    </row>
    <row r="3456" spans="2:6" s="12" customFormat="1" x14ac:dyDescent="0.2">
      <c r="B3456" s="23"/>
      <c r="C3456" s="22"/>
      <c r="D3456" s="22"/>
      <c r="F3456" s="17"/>
    </row>
    <row r="3457" spans="2:6" s="12" customFormat="1" x14ac:dyDescent="0.2">
      <c r="B3457" s="23"/>
      <c r="C3457" s="22"/>
      <c r="D3457" s="22"/>
      <c r="F3457" s="17"/>
    </row>
    <row r="3458" spans="2:6" s="12" customFormat="1" x14ac:dyDescent="0.2">
      <c r="B3458" s="23"/>
      <c r="C3458" s="22"/>
      <c r="D3458" s="22"/>
      <c r="F3458" s="17"/>
    </row>
    <row r="3459" spans="2:6" s="12" customFormat="1" x14ac:dyDescent="0.2">
      <c r="B3459" s="23"/>
      <c r="C3459" s="22"/>
      <c r="D3459" s="22"/>
      <c r="F3459" s="17"/>
    </row>
    <row r="3460" spans="2:6" s="12" customFormat="1" x14ac:dyDescent="0.2">
      <c r="B3460" s="23"/>
      <c r="C3460" s="22"/>
      <c r="D3460" s="22"/>
      <c r="F3460" s="17"/>
    </row>
    <row r="3461" spans="2:6" s="12" customFormat="1" x14ac:dyDescent="0.2">
      <c r="B3461" s="23"/>
      <c r="C3461" s="22"/>
      <c r="D3461" s="22"/>
      <c r="F3461" s="17"/>
    </row>
    <row r="3462" spans="2:6" s="12" customFormat="1" x14ac:dyDescent="0.2">
      <c r="B3462" s="23"/>
      <c r="C3462" s="22"/>
      <c r="D3462" s="22"/>
      <c r="F3462" s="17"/>
    </row>
    <row r="3463" spans="2:6" s="12" customFormat="1" x14ac:dyDescent="0.2">
      <c r="B3463" s="23"/>
      <c r="C3463" s="22"/>
      <c r="D3463" s="22"/>
      <c r="F3463" s="17"/>
    </row>
    <row r="3464" spans="2:6" s="12" customFormat="1" x14ac:dyDescent="0.2">
      <c r="B3464" s="23"/>
      <c r="C3464" s="22"/>
      <c r="D3464" s="22"/>
      <c r="F3464" s="17"/>
    </row>
    <row r="3465" spans="2:6" s="12" customFormat="1" x14ac:dyDescent="0.2">
      <c r="B3465" s="23"/>
      <c r="C3465" s="22"/>
      <c r="D3465" s="22"/>
      <c r="F3465" s="17"/>
    </row>
    <row r="3466" spans="2:6" s="12" customFormat="1" x14ac:dyDescent="0.2">
      <c r="B3466" s="23"/>
      <c r="C3466" s="22"/>
      <c r="D3466" s="22"/>
      <c r="F3466" s="17"/>
    </row>
    <row r="3467" spans="2:6" s="12" customFormat="1" x14ac:dyDescent="0.2">
      <c r="B3467" s="23"/>
      <c r="C3467" s="22"/>
      <c r="D3467" s="22"/>
      <c r="F3467" s="17"/>
    </row>
    <row r="3468" spans="2:6" s="12" customFormat="1" x14ac:dyDescent="0.2">
      <c r="B3468" s="23"/>
      <c r="C3468" s="22"/>
      <c r="D3468" s="22"/>
      <c r="F3468" s="17"/>
    </row>
    <row r="3469" spans="2:6" s="12" customFormat="1" x14ac:dyDescent="0.2">
      <c r="B3469" s="23"/>
      <c r="C3469" s="22"/>
      <c r="D3469" s="22"/>
      <c r="F3469" s="17"/>
    </row>
    <row r="3470" spans="2:6" s="12" customFormat="1" x14ac:dyDescent="0.2">
      <c r="B3470" s="23"/>
      <c r="C3470" s="22"/>
      <c r="D3470" s="22"/>
      <c r="F3470" s="17"/>
    </row>
    <row r="3471" spans="2:6" s="12" customFormat="1" x14ac:dyDescent="0.2">
      <c r="B3471" s="23"/>
      <c r="C3471" s="22"/>
      <c r="D3471" s="22"/>
      <c r="F3471" s="17"/>
    </row>
    <row r="3472" spans="2:6" s="12" customFormat="1" x14ac:dyDescent="0.2">
      <c r="B3472" s="23"/>
      <c r="C3472" s="22"/>
      <c r="D3472" s="22"/>
      <c r="F3472" s="17"/>
    </row>
    <row r="3473" spans="2:6" s="12" customFormat="1" x14ac:dyDescent="0.2">
      <c r="B3473" s="23"/>
      <c r="C3473" s="22"/>
      <c r="D3473" s="22"/>
      <c r="F3473" s="17"/>
    </row>
    <row r="3474" spans="2:6" s="12" customFormat="1" x14ac:dyDescent="0.2">
      <c r="B3474" s="23"/>
      <c r="C3474" s="22"/>
      <c r="D3474" s="22"/>
      <c r="F3474" s="17"/>
    </row>
    <row r="3475" spans="2:6" s="12" customFormat="1" x14ac:dyDescent="0.2">
      <c r="B3475" s="23"/>
      <c r="C3475" s="22"/>
      <c r="D3475" s="22"/>
      <c r="F3475" s="17"/>
    </row>
    <row r="3476" spans="2:6" s="12" customFormat="1" x14ac:dyDescent="0.2">
      <c r="B3476" s="23"/>
      <c r="C3476" s="22"/>
      <c r="D3476" s="22"/>
      <c r="F3476" s="17"/>
    </row>
    <row r="3477" spans="2:6" s="12" customFormat="1" x14ac:dyDescent="0.2">
      <c r="B3477" s="23"/>
      <c r="C3477" s="22"/>
      <c r="D3477" s="22"/>
      <c r="F3477" s="17"/>
    </row>
    <row r="3478" spans="2:6" s="12" customFormat="1" x14ac:dyDescent="0.2">
      <c r="B3478" s="23"/>
      <c r="C3478" s="22"/>
      <c r="D3478" s="22"/>
      <c r="F3478" s="17"/>
    </row>
    <row r="3479" spans="2:6" s="12" customFormat="1" x14ac:dyDescent="0.2">
      <c r="B3479" s="23"/>
      <c r="C3479" s="22"/>
      <c r="D3479" s="22"/>
      <c r="F3479" s="17"/>
    </row>
    <row r="3480" spans="2:6" s="12" customFormat="1" x14ac:dyDescent="0.2">
      <c r="B3480" s="23"/>
      <c r="C3480" s="22"/>
      <c r="D3480" s="22"/>
      <c r="F3480" s="17"/>
    </row>
    <row r="3481" spans="2:6" s="12" customFormat="1" x14ac:dyDescent="0.2">
      <c r="B3481" s="23"/>
      <c r="C3481" s="22"/>
      <c r="D3481" s="22"/>
      <c r="F3481" s="17"/>
    </row>
    <row r="3482" spans="2:6" s="12" customFormat="1" x14ac:dyDescent="0.2">
      <c r="B3482" s="23"/>
      <c r="C3482" s="22"/>
      <c r="D3482" s="22"/>
      <c r="F3482" s="17"/>
    </row>
    <row r="3483" spans="2:6" s="12" customFormat="1" x14ac:dyDescent="0.2">
      <c r="B3483" s="23"/>
      <c r="C3483" s="22"/>
      <c r="D3483" s="22"/>
      <c r="F3483" s="17"/>
    </row>
    <row r="3484" spans="2:6" s="12" customFormat="1" x14ac:dyDescent="0.2">
      <c r="B3484" s="23"/>
      <c r="C3484" s="22"/>
      <c r="D3484" s="22"/>
      <c r="F3484" s="17"/>
    </row>
    <row r="3485" spans="2:6" s="12" customFormat="1" x14ac:dyDescent="0.2">
      <c r="B3485" s="23"/>
      <c r="C3485" s="22"/>
      <c r="D3485" s="22"/>
      <c r="F3485" s="17"/>
    </row>
    <row r="3486" spans="2:6" s="12" customFormat="1" x14ac:dyDescent="0.2">
      <c r="B3486" s="23"/>
      <c r="C3486" s="22"/>
      <c r="D3486" s="22"/>
      <c r="F3486" s="17"/>
    </row>
    <row r="3487" spans="2:6" s="12" customFormat="1" x14ac:dyDescent="0.2">
      <c r="B3487" s="23"/>
      <c r="C3487" s="22"/>
      <c r="D3487" s="22"/>
      <c r="F3487" s="17"/>
    </row>
    <row r="3488" spans="2:6" s="12" customFormat="1" x14ac:dyDescent="0.2">
      <c r="B3488" s="23"/>
      <c r="C3488" s="22"/>
      <c r="D3488" s="22"/>
      <c r="F3488" s="17"/>
    </row>
    <row r="3489" spans="2:6" s="12" customFormat="1" x14ac:dyDescent="0.2">
      <c r="B3489" s="23"/>
      <c r="C3489" s="22"/>
      <c r="D3489" s="22"/>
      <c r="F3489" s="17"/>
    </row>
    <row r="3490" spans="2:6" s="12" customFormat="1" x14ac:dyDescent="0.2">
      <c r="B3490" s="23"/>
      <c r="C3490" s="22"/>
      <c r="D3490" s="22"/>
      <c r="F3490" s="17"/>
    </row>
    <row r="3491" spans="2:6" s="12" customFormat="1" x14ac:dyDescent="0.2">
      <c r="B3491" s="23"/>
      <c r="C3491" s="22"/>
      <c r="D3491" s="22"/>
      <c r="F3491" s="17"/>
    </row>
    <row r="3492" spans="2:6" s="12" customFormat="1" x14ac:dyDescent="0.2">
      <c r="B3492" s="23"/>
      <c r="C3492" s="22"/>
      <c r="D3492" s="22"/>
      <c r="F3492" s="17"/>
    </row>
    <row r="3493" spans="2:6" s="12" customFormat="1" x14ac:dyDescent="0.2">
      <c r="B3493" s="23"/>
      <c r="C3493" s="22"/>
      <c r="D3493" s="22"/>
      <c r="F3493" s="17"/>
    </row>
    <row r="3494" spans="2:6" s="12" customFormat="1" x14ac:dyDescent="0.2">
      <c r="B3494" s="23"/>
      <c r="C3494" s="22"/>
      <c r="D3494" s="22"/>
      <c r="F3494" s="17"/>
    </row>
    <row r="3495" spans="2:6" s="12" customFormat="1" x14ac:dyDescent="0.2">
      <c r="B3495" s="23"/>
      <c r="C3495" s="22"/>
      <c r="D3495" s="22"/>
      <c r="F3495" s="17"/>
    </row>
    <row r="3496" spans="2:6" s="12" customFormat="1" x14ac:dyDescent="0.2">
      <c r="B3496" s="23"/>
      <c r="C3496" s="22"/>
      <c r="D3496" s="22"/>
      <c r="F3496" s="17"/>
    </row>
    <row r="3497" spans="2:6" s="12" customFormat="1" x14ac:dyDescent="0.2">
      <c r="B3497" s="23"/>
      <c r="C3497" s="22"/>
      <c r="D3497" s="22"/>
      <c r="F3497" s="17"/>
    </row>
    <row r="3498" spans="2:6" s="12" customFormat="1" x14ac:dyDescent="0.2">
      <c r="B3498" s="23"/>
      <c r="C3498" s="22"/>
      <c r="D3498" s="22"/>
      <c r="F3498" s="17"/>
    </row>
    <row r="3499" spans="2:6" s="12" customFormat="1" x14ac:dyDescent="0.2">
      <c r="B3499" s="23"/>
      <c r="C3499" s="22"/>
      <c r="D3499" s="22"/>
      <c r="F3499" s="17"/>
    </row>
    <row r="3500" spans="2:6" s="12" customFormat="1" x14ac:dyDescent="0.2">
      <c r="B3500" s="23"/>
      <c r="C3500" s="22"/>
      <c r="D3500" s="22"/>
      <c r="F3500" s="17"/>
    </row>
    <row r="3501" spans="2:6" s="12" customFormat="1" x14ac:dyDescent="0.2">
      <c r="B3501" s="23"/>
      <c r="C3501" s="22"/>
      <c r="D3501" s="22"/>
      <c r="F3501" s="17"/>
    </row>
    <row r="3502" spans="2:6" s="12" customFormat="1" x14ac:dyDescent="0.2">
      <c r="B3502" s="23"/>
      <c r="C3502" s="22"/>
      <c r="D3502" s="22"/>
      <c r="F3502" s="17"/>
    </row>
    <row r="3503" spans="2:6" s="12" customFormat="1" x14ac:dyDescent="0.2">
      <c r="B3503" s="23"/>
      <c r="C3503" s="22"/>
      <c r="D3503" s="22"/>
      <c r="F3503" s="17"/>
    </row>
    <row r="3504" spans="2:6" s="12" customFormat="1" x14ac:dyDescent="0.2">
      <c r="B3504" s="23"/>
      <c r="C3504" s="22"/>
      <c r="D3504" s="22"/>
      <c r="F3504" s="17"/>
    </row>
    <row r="3505" spans="2:6" s="12" customFormat="1" x14ac:dyDescent="0.2">
      <c r="B3505" s="23"/>
      <c r="C3505" s="22"/>
      <c r="D3505" s="22"/>
      <c r="F3505" s="17"/>
    </row>
    <row r="3506" spans="2:6" s="12" customFormat="1" x14ac:dyDescent="0.2">
      <c r="B3506" s="23"/>
      <c r="C3506" s="22"/>
      <c r="D3506" s="22"/>
      <c r="F3506" s="17"/>
    </row>
    <row r="3507" spans="2:6" s="12" customFormat="1" x14ac:dyDescent="0.2">
      <c r="B3507" s="23"/>
      <c r="C3507" s="22"/>
      <c r="D3507" s="22"/>
      <c r="F3507" s="17"/>
    </row>
    <row r="3508" spans="2:6" s="12" customFormat="1" x14ac:dyDescent="0.2">
      <c r="B3508" s="23"/>
      <c r="C3508" s="22"/>
      <c r="D3508" s="22"/>
      <c r="F3508" s="17"/>
    </row>
    <row r="3509" spans="2:6" s="12" customFormat="1" x14ac:dyDescent="0.2">
      <c r="B3509" s="23"/>
      <c r="C3509" s="22"/>
      <c r="D3509" s="22"/>
      <c r="F3509" s="17"/>
    </row>
    <row r="3510" spans="2:6" s="12" customFormat="1" x14ac:dyDescent="0.2">
      <c r="B3510" s="23"/>
      <c r="C3510" s="22"/>
      <c r="D3510" s="22"/>
      <c r="F3510" s="17"/>
    </row>
    <row r="3511" spans="2:6" s="12" customFormat="1" x14ac:dyDescent="0.2">
      <c r="B3511" s="23"/>
      <c r="C3511" s="22"/>
      <c r="D3511" s="22"/>
      <c r="F3511" s="17"/>
    </row>
    <row r="3512" spans="2:6" s="12" customFormat="1" x14ac:dyDescent="0.2">
      <c r="B3512" s="23"/>
      <c r="C3512" s="22"/>
      <c r="D3512" s="22"/>
      <c r="F3512" s="17"/>
    </row>
    <row r="3513" spans="2:6" s="12" customFormat="1" x14ac:dyDescent="0.2">
      <c r="B3513" s="23"/>
      <c r="C3513" s="22"/>
      <c r="D3513" s="22"/>
      <c r="F3513" s="17"/>
    </row>
    <row r="3514" spans="2:6" s="12" customFormat="1" x14ac:dyDescent="0.2">
      <c r="B3514" s="23"/>
      <c r="C3514" s="22"/>
      <c r="D3514" s="22"/>
      <c r="F3514" s="17"/>
    </row>
    <row r="3515" spans="2:6" s="12" customFormat="1" x14ac:dyDescent="0.2">
      <c r="B3515" s="23"/>
      <c r="C3515" s="22"/>
      <c r="D3515" s="22"/>
      <c r="F3515" s="17"/>
    </row>
    <row r="3516" spans="2:6" s="12" customFormat="1" x14ac:dyDescent="0.2">
      <c r="B3516" s="23"/>
      <c r="C3516" s="22"/>
      <c r="D3516" s="22"/>
      <c r="F3516" s="17"/>
    </row>
    <row r="3517" spans="2:6" s="12" customFormat="1" x14ac:dyDescent="0.2">
      <c r="B3517" s="23"/>
      <c r="C3517" s="22"/>
      <c r="D3517" s="22"/>
      <c r="F3517" s="17"/>
    </row>
    <row r="3518" spans="2:6" s="12" customFormat="1" x14ac:dyDescent="0.2">
      <c r="B3518" s="23"/>
      <c r="C3518" s="22"/>
      <c r="D3518" s="22"/>
      <c r="F3518" s="17"/>
    </row>
    <row r="3519" spans="2:6" s="12" customFormat="1" x14ac:dyDescent="0.2">
      <c r="B3519" s="23"/>
      <c r="C3519" s="22"/>
      <c r="D3519" s="22"/>
      <c r="F3519" s="17"/>
    </row>
    <row r="3520" spans="2:6" s="12" customFormat="1" x14ac:dyDescent="0.2">
      <c r="B3520" s="23"/>
      <c r="C3520" s="22"/>
      <c r="D3520" s="22"/>
      <c r="F3520" s="17"/>
    </row>
    <row r="3521" spans="2:6" s="12" customFormat="1" x14ac:dyDescent="0.2">
      <c r="B3521" s="23"/>
      <c r="C3521" s="22"/>
      <c r="D3521" s="22"/>
      <c r="F3521" s="17"/>
    </row>
    <row r="3522" spans="2:6" s="12" customFormat="1" x14ac:dyDescent="0.2">
      <c r="B3522" s="23"/>
      <c r="C3522" s="22"/>
      <c r="D3522" s="22"/>
      <c r="F3522" s="17"/>
    </row>
    <row r="3523" spans="2:6" s="12" customFormat="1" x14ac:dyDescent="0.2">
      <c r="B3523" s="23"/>
      <c r="C3523" s="22"/>
      <c r="D3523" s="22"/>
      <c r="F3523" s="17"/>
    </row>
    <row r="3524" spans="2:6" s="12" customFormat="1" x14ac:dyDescent="0.2">
      <c r="B3524" s="23"/>
      <c r="C3524" s="22"/>
      <c r="D3524" s="22"/>
      <c r="F3524" s="17"/>
    </row>
    <row r="3525" spans="2:6" s="12" customFormat="1" x14ac:dyDescent="0.2">
      <c r="B3525" s="23"/>
      <c r="C3525" s="22"/>
      <c r="D3525" s="22"/>
      <c r="F3525" s="17"/>
    </row>
    <row r="3526" spans="2:6" s="12" customFormat="1" x14ac:dyDescent="0.2">
      <c r="B3526" s="23"/>
      <c r="C3526" s="22"/>
      <c r="D3526" s="22"/>
      <c r="F3526" s="17"/>
    </row>
    <row r="3527" spans="2:6" s="12" customFormat="1" x14ac:dyDescent="0.2">
      <c r="B3527" s="23"/>
      <c r="C3527" s="22"/>
      <c r="D3527" s="22"/>
      <c r="F3527" s="17"/>
    </row>
    <row r="3528" spans="2:6" s="12" customFormat="1" x14ac:dyDescent="0.2">
      <c r="B3528" s="23"/>
      <c r="C3528" s="22"/>
      <c r="D3528" s="22"/>
      <c r="F3528" s="17"/>
    </row>
    <row r="3529" spans="2:6" s="12" customFormat="1" x14ac:dyDescent="0.2">
      <c r="B3529" s="23"/>
      <c r="C3529" s="22"/>
      <c r="D3529" s="22"/>
      <c r="F3529" s="17"/>
    </row>
    <row r="3530" spans="2:6" s="12" customFormat="1" x14ac:dyDescent="0.2">
      <c r="B3530" s="23"/>
      <c r="C3530" s="22"/>
      <c r="D3530" s="22"/>
      <c r="F3530" s="17"/>
    </row>
    <row r="3531" spans="2:6" s="12" customFormat="1" x14ac:dyDescent="0.2">
      <c r="B3531" s="23"/>
      <c r="C3531" s="22"/>
      <c r="D3531" s="22"/>
      <c r="F3531" s="17"/>
    </row>
    <row r="3532" spans="2:6" s="12" customFormat="1" x14ac:dyDescent="0.2">
      <c r="B3532" s="23"/>
      <c r="C3532" s="22"/>
      <c r="D3532" s="22"/>
      <c r="F3532" s="17"/>
    </row>
    <row r="3533" spans="2:6" s="12" customFormat="1" x14ac:dyDescent="0.2">
      <c r="B3533" s="23"/>
      <c r="C3533" s="22"/>
      <c r="D3533" s="22"/>
      <c r="F3533" s="17"/>
    </row>
    <row r="3534" spans="2:6" s="12" customFormat="1" x14ac:dyDescent="0.2">
      <c r="B3534" s="23"/>
      <c r="C3534" s="22"/>
      <c r="D3534" s="22"/>
      <c r="F3534" s="17"/>
    </row>
    <row r="3535" spans="2:6" s="12" customFormat="1" x14ac:dyDescent="0.2">
      <c r="B3535" s="23"/>
      <c r="C3535" s="22"/>
      <c r="D3535" s="22"/>
      <c r="F3535" s="17"/>
    </row>
    <row r="3536" spans="2:6" s="12" customFormat="1" x14ac:dyDescent="0.2">
      <c r="B3536" s="23"/>
      <c r="C3536" s="22"/>
      <c r="D3536" s="22"/>
      <c r="F3536" s="17"/>
    </row>
    <row r="3537" spans="2:6" s="12" customFormat="1" x14ac:dyDescent="0.2">
      <c r="B3537" s="23"/>
      <c r="C3537" s="22"/>
      <c r="D3537" s="22"/>
      <c r="F3537" s="17"/>
    </row>
    <row r="3538" spans="2:6" s="12" customFormat="1" x14ac:dyDescent="0.2">
      <c r="B3538" s="23"/>
      <c r="C3538" s="22"/>
      <c r="D3538" s="22"/>
      <c r="F3538" s="17"/>
    </row>
    <row r="3539" spans="2:6" s="12" customFormat="1" x14ac:dyDescent="0.2">
      <c r="B3539" s="23"/>
      <c r="C3539" s="22"/>
      <c r="D3539" s="22"/>
      <c r="F3539" s="17"/>
    </row>
    <row r="3540" spans="2:6" s="12" customFormat="1" x14ac:dyDescent="0.2">
      <c r="B3540" s="23"/>
      <c r="C3540" s="22"/>
      <c r="D3540" s="22"/>
      <c r="F3540" s="17"/>
    </row>
    <row r="3541" spans="2:6" s="12" customFormat="1" x14ac:dyDescent="0.2">
      <c r="B3541" s="23"/>
      <c r="C3541" s="22"/>
      <c r="D3541" s="22"/>
      <c r="F3541" s="17"/>
    </row>
    <row r="3542" spans="2:6" s="12" customFormat="1" x14ac:dyDescent="0.2">
      <c r="B3542" s="23"/>
      <c r="C3542" s="22"/>
      <c r="D3542" s="22"/>
      <c r="F3542" s="17"/>
    </row>
    <row r="3543" spans="2:6" s="12" customFormat="1" x14ac:dyDescent="0.2">
      <c r="B3543" s="23"/>
      <c r="C3543" s="22"/>
      <c r="D3543" s="22"/>
      <c r="F3543" s="17"/>
    </row>
    <row r="3544" spans="2:6" s="12" customFormat="1" x14ac:dyDescent="0.2">
      <c r="B3544" s="23"/>
      <c r="C3544" s="22"/>
      <c r="D3544" s="22"/>
      <c r="F3544" s="17"/>
    </row>
    <row r="3545" spans="2:6" s="12" customFormat="1" x14ac:dyDescent="0.2">
      <c r="B3545" s="23"/>
      <c r="C3545" s="22"/>
      <c r="D3545" s="22"/>
      <c r="F3545" s="17"/>
    </row>
    <row r="3546" spans="2:6" s="12" customFormat="1" x14ac:dyDescent="0.2">
      <c r="B3546" s="23"/>
      <c r="C3546" s="22"/>
      <c r="D3546" s="22"/>
      <c r="F3546" s="17"/>
    </row>
    <row r="3547" spans="2:6" s="12" customFormat="1" x14ac:dyDescent="0.2">
      <c r="B3547" s="23"/>
      <c r="C3547" s="22"/>
      <c r="D3547" s="22"/>
      <c r="F3547" s="17"/>
    </row>
    <row r="3548" spans="2:6" s="12" customFormat="1" x14ac:dyDescent="0.2">
      <c r="B3548" s="23"/>
      <c r="C3548" s="22"/>
      <c r="D3548" s="22"/>
      <c r="F3548" s="17"/>
    </row>
    <row r="3549" spans="2:6" s="12" customFormat="1" x14ac:dyDescent="0.2">
      <c r="B3549" s="23"/>
      <c r="C3549" s="22"/>
      <c r="D3549" s="22"/>
      <c r="F3549" s="17"/>
    </row>
    <row r="3550" spans="2:6" s="12" customFormat="1" x14ac:dyDescent="0.2">
      <c r="B3550" s="23"/>
      <c r="C3550" s="22"/>
      <c r="D3550" s="22"/>
      <c r="F3550" s="17"/>
    </row>
    <row r="3551" spans="2:6" s="12" customFormat="1" x14ac:dyDescent="0.2">
      <c r="B3551" s="23"/>
      <c r="C3551" s="22"/>
      <c r="D3551" s="22"/>
      <c r="F3551" s="17"/>
    </row>
    <row r="3552" spans="2:6" s="12" customFormat="1" x14ac:dyDescent="0.2">
      <c r="B3552" s="23"/>
      <c r="C3552" s="22"/>
      <c r="D3552" s="22"/>
      <c r="F3552" s="17"/>
    </row>
    <row r="3553" spans="2:6" s="12" customFormat="1" x14ac:dyDescent="0.2">
      <c r="B3553" s="23"/>
      <c r="C3553" s="22"/>
      <c r="D3553" s="22"/>
      <c r="F3553" s="17"/>
    </row>
    <row r="3554" spans="2:6" s="12" customFormat="1" x14ac:dyDescent="0.2">
      <c r="B3554" s="23"/>
      <c r="C3554" s="22"/>
      <c r="D3554" s="22"/>
      <c r="F3554" s="17"/>
    </row>
    <row r="3555" spans="2:6" s="12" customFormat="1" x14ac:dyDescent="0.2">
      <c r="B3555" s="23"/>
      <c r="C3555" s="22"/>
      <c r="D3555" s="22"/>
      <c r="F3555" s="17"/>
    </row>
    <row r="3556" spans="2:6" s="12" customFormat="1" x14ac:dyDescent="0.2">
      <c r="B3556" s="23"/>
      <c r="C3556" s="22"/>
      <c r="D3556" s="22"/>
      <c r="F3556" s="17"/>
    </row>
    <row r="3557" spans="2:6" s="12" customFormat="1" x14ac:dyDescent="0.2">
      <c r="B3557" s="23"/>
      <c r="C3557" s="22"/>
      <c r="D3557" s="22"/>
      <c r="F3557" s="17"/>
    </row>
    <row r="3558" spans="2:6" s="12" customFormat="1" x14ac:dyDescent="0.2">
      <c r="B3558" s="23"/>
      <c r="C3558" s="22"/>
      <c r="D3558" s="22"/>
      <c r="F3558" s="17"/>
    </row>
    <row r="3559" spans="2:6" s="12" customFormat="1" x14ac:dyDescent="0.2">
      <c r="B3559" s="23"/>
      <c r="C3559" s="22"/>
      <c r="D3559" s="22"/>
      <c r="F3559" s="17"/>
    </row>
    <row r="3560" spans="2:6" s="12" customFormat="1" x14ac:dyDescent="0.2">
      <c r="B3560" s="23"/>
      <c r="C3560" s="22"/>
      <c r="D3560" s="22"/>
      <c r="F3560" s="17"/>
    </row>
    <row r="3561" spans="2:6" s="12" customFormat="1" x14ac:dyDescent="0.2">
      <c r="B3561" s="23"/>
      <c r="C3561" s="22"/>
      <c r="D3561" s="22"/>
      <c r="F3561" s="17"/>
    </row>
    <row r="3562" spans="2:6" s="12" customFormat="1" x14ac:dyDescent="0.2">
      <c r="B3562" s="23"/>
      <c r="C3562" s="22"/>
      <c r="D3562" s="22"/>
      <c r="F3562" s="17"/>
    </row>
    <row r="3563" spans="2:6" s="12" customFormat="1" x14ac:dyDescent="0.2">
      <c r="B3563" s="23"/>
      <c r="C3563" s="22"/>
      <c r="D3563" s="22"/>
      <c r="F3563" s="17"/>
    </row>
    <row r="3564" spans="2:6" s="12" customFormat="1" x14ac:dyDescent="0.2">
      <c r="B3564" s="23"/>
      <c r="C3564" s="22"/>
      <c r="D3564" s="22"/>
      <c r="F3564" s="17"/>
    </row>
    <row r="3565" spans="2:6" s="12" customFormat="1" x14ac:dyDescent="0.2">
      <c r="B3565" s="23"/>
      <c r="C3565" s="22"/>
      <c r="D3565" s="22"/>
      <c r="F3565" s="17"/>
    </row>
    <row r="3566" spans="2:6" s="12" customFormat="1" x14ac:dyDescent="0.2">
      <c r="B3566" s="23"/>
      <c r="C3566" s="22"/>
      <c r="D3566" s="22"/>
      <c r="F3566" s="17"/>
    </row>
    <row r="3567" spans="2:6" s="12" customFormat="1" x14ac:dyDescent="0.2">
      <c r="B3567" s="23"/>
      <c r="C3567" s="22"/>
      <c r="D3567" s="22"/>
      <c r="F3567" s="17"/>
    </row>
    <row r="3568" spans="2:6" s="12" customFormat="1" x14ac:dyDescent="0.2">
      <c r="B3568" s="23"/>
      <c r="C3568" s="22"/>
      <c r="D3568" s="22"/>
      <c r="F3568" s="17"/>
    </row>
    <row r="3569" spans="2:6" s="12" customFormat="1" x14ac:dyDescent="0.2">
      <c r="B3569" s="23"/>
      <c r="C3569" s="22"/>
      <c r="D3569" s="22"/>
      <c r="F3569" s="17"/>
    </row>
    <row r="3570" spans="2:6" s="12" customFormat="1" x14ac:dyDescent="0.2">
      <c r="B3570" s="23"/>
      <c r="C3570" s="22"/>
      <c r="D3570" s="22"/>
      <c r="F3570" s="17"/>
    </row>
    <row r="3571" spans="2:6" s="12" customFormat="1" x14ac:dyDescent="0.2">
      <c r="B3571" s="23"/>
      <c r="C3571" s="22"/>
      <c r="D3571" s="22"/>
      <c r="F3571" s="17"/>
    </row>
    <row r="3572" spans="2:6" s="12" customFormat="1" x14ac:dyDescent="0.2">
      <c r="B3572" s="23"/>
      <c r="C3572" s="22"/>
      <c r="D3572" s="22"/>
      <c r="F3572" s="17"/>
    </row>
    <row r="3573" spans="2:6" s="12" customFormat="1" x14ac:dyDescent="0.2">
      <c r="B3573" s="23"/>
      <c r="C3573" s="22"/>
      <c r="D3573" s="22"/>
      <c r="F3573" s="17"/>
    </row>
    <row r="3574" spans="2:6" s="12" customFormat="1" x14ac:dyDescent="0.2">
      <c r="B3574" s="23"/>
      <c r="C3574" s="22"/>
      <c r="D3574" s="22"/>
      <c r="F3574" s="17"/>
    </row>
    <row r="3575" spans="2:6" s="12" customFormat="1" x14ac:dyDescent="0.2">
      <c r="B3575" s="23"/>
      <c r="C3575" s="22"/>
      <c r="D3575" s="22"/>
      <c r="F3575" s="17"/>
    </row>
    <row r="3576" spans="2:6" s="12" customFormat="1" x14ac:dyDescent="0.2">
      <c r="B3576" s="23"/>
      <c r="C3576" s="22"/>
      <c r="D3576" s="22"/>
      <c r="F3576" s="17"/>
    </row>
    <row r="3577" spans="2:6" s="12" customFormat="1" x14ac:dyDescent="0.2">
      <c r="B3577" s="23"/>
      <c r="C3577" s="22"/>
      <c r="D3577" s="22"/>
      <c r="F3577" s="17"/>
    </row>
    <row r="3578" spans="2:6" s="12" customFormat="1" x14ac:dyDescent="0.2">
      <c r="B3578" s="23"/>
      <c r="C3578" s="22"/>
      <c r="D3578" s="22"/>
      <c r="F3578" s="17"/>
    </row>
    <row r="3579" spans="2:6" s="12" customFormat="1" x14ac:dyDescent="0.2">
      <c r="B3579" s="23"/>
      <c r="C3579" s="22"/>
      <c r="D3579" s="22"/>
      <c r="F3579" s="17"/>
    </row>
    <row r="3580" spans="2:6" s="12" customFormat="1" x14ac:dyDescent="0.2">
      <c r="B3580" s="23"/>
      <c r="C3580" s="22"/>
      <c r="D3580" s="22"/>
      <c r="F3580" s="17"/>
    </row>
    <row r="3581" spans="2:6" s="12" customFormat="1" x14ac:dyDescent="0.2">
      <c r="B3581" s="23"/>
      <c r="C3581" s="22"/>
      <c r="D3581" s="22"/>
      <c r="F3581" s="17"/>
    </row>
    <row r="3582" spans="2:6" s="12" customFormat="1" x14ac:dyDescent="0.2">
      <c r="B3582" s="23"/>
      <c r="C3582" s="22"/>
      <c r="D3582" s="22"/>
      <c r="F3582" s="17"/>
    </row>
    <row r="3583" spans="2:6" s="12" customFormat="1" x14ac:dyDescent="0.2">
      <c r="B3583" s="23"/>
      <c r="C3583" s="22"/>
      <c r="D3583" s="22"/>
      <c r="F3583" s="17"/>
    </row>
    <row r="3584" spans="2:6" s="12" customFormat="1" x14ac:dyDescent="0.2">
      <c r="B3584" s="23"/>
      <c r="C3584" s="22"/>
      <c r="D3584" s="22"/>
      <c r="F3584" s="17"/>
    </row>
    <row r="3585" spans="2:6" s="12" customFormat="1" x14ac:dyDescent="0.2">
      <c r="B3585" s="23"/>
      <c r="C3585" s="22"/>
      <c r="D3585" s="22"/>
      <c r="F3585" s="17"/>
    </row>
    <row r="3586" spans="2:6" s="12" customFormat="1" x14ac:dyDescent="0.2">
      <c r="B3586" s="23"/>
      <c r="C3586" s="22"/>
      <c r="D3586" s="22"/>
      <c r="F3586" s="17"/>
    </row>
    <row r="3587" spans="2:6" s="12" customFormat="1" x14ac:dyDescent="0.2">
      <c r="B3587" s="23"/>
      <c r="C3587" s="22"/>
      <c r="D3587" s="22"/>
      <c r="F3587" s="17"/>
    </row>
    <row r="3588" spans="2:6" s="12" customFormat="1" x14ac:dyDescent="0.2">
      <c r="B3588" s="23"/>
      <c r="C3588" s="22"/>
      <c r="D3588" s="22"/>
      <c r="F3588" s="17"/>
    </row>
    <row r="3589" spans="2:6" s="12" customFormat="1" x14ac:dyDescent="0.2">
      <c r="B3589" s="23"/>
      <c r="C3589" s="22"/>
      <c r="D3589" s="22"/>
      <c r="F3589" s="17"/>
    </row>
    <row r="3590" spans="2:6" s="12" customFormat="1" x14ac:dyDescent="0.2">
      <c r="B3590" s="23"/>
      <c r="C3590" s="22"/>
      <c r="D3590" s="22"/>
      <c r="F3590" s="17"/>
    </row>
    <row r="3591" spans="2:6" s="12" customFormat="1" x14ac:dyDescent="0.2">
      <c r="B3591" s="23"/>
      <c r="C3591" s="22"/>
      <c r="D3591" s="22"/>
      <c r="F3591" s="17"/>
    </row>
    <row r="3592" spans="2:6" s="12" customFormat="1" x14ac:dyDescent="0.2">
      <c r="B3592" s="23"/>
      <c r="C3592" s="22"/>
      <c r="D3592" s="22"/>
      <c r="F3592" s="17"/>
    </row>
    <row r="3593" spans="2:6" s="12" customFormat="1" x14ac:dyDescent="0.2">
      <c r="B3593" s="23"/>
      <c r="C3593" s="22"/>
      <c r="D3593" s="22"/>
      <c r="F3593" s="17"/>
    </row>
    <row r="3594" spans="2:6" s="12" customFormat="1" x14ac:dyDescent="0.2">
      <c r="B3594" s="23"/>
      <c r="C3594" s="22"/>
      <c r="D3594" s="22"/>
      <c r="F3594" s="17"/>
    </row>
    <row r="3595" spans="2:6" s="12" customFormat="1" x14ac:dyDescent="0.2">
      <c r="B3595" s="23"/>
      <c r="C3595" s="22"/>
      <c r="D3595" s="22"/>
      <c r="F3595" s="17"/>
    </row>
    <row r="3596" spans="2:6" s="12" customFormat="1" x14ac:dyDescent="0.2">
      <c r="B3596" s="23"/>
      <c r="C3596" s="22"/>
      <c r="D3596" s="22"/>
      <c r="F3596" s="17"/>
    </row>
  </sheetData>
  <mergeCells count="8">
    <mergeCell ref="A111:M114"/>
    <mergeCell ref="F1:F2"/>
    <mergeCell ref="A1:A2"/>
    <mergeCell ref="E1:E2"/>
    <mergeCell ref="B1:B2"/>
    <mergeCell ref="C1:C2"/>
    <mergeCell ref="D1:D2"/>
    <mergeCell ref="K1:M1"/>
  </mergeCells>
  <phoneticPr fontId="8" type="noConversion"/>
  <printOptions horizontalCentered="1"/>
  <pageMargins left="0.5" right="0.25" top="1" bottom="1" header="0.5" footer="0.25"/>
  <pageSetup orientation="portrait" r:id="rId1"/>
  <headerFooter alignWithMargins="0">
    <oddHeader>&amp;L&amp;8&amp;P of &amp;N
IPHC-2019-FISS-REG4A-M&amp;C&amp;"-,Regular"  2019 IPHC Fishery-Independent Setline Survey Area 4A
&amp;8PREPARED BY: IPHC SECRETARIAT (IPHC SECRETARIAT; POSTED 23 January 2020)&amp;R&amp;G</oddHeader>
    <oddFooter>&amp;L&amp;8&amp;G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392"/>
  <sheetViews>
    <sheetView view="pageLayout" topLeftCell="A67" zoomScaleNormal="100" workbookViewId="0">
      <selection activeCell="G107" sqref="G107:M107"/>
    </sheetView>
  </sheetViews>
  <sheetFormatPr defaultRowHeight="12.75" x14ac:dyDescent="0.2"/>
  <cols>
    <col min="1" max="1" width="7" customWidth="1"/>
    <col min="2" max="2" width="6.7109375" style="4" customWidth="1"/>
    <col min="3" max="3" width="9.42578125" style="2" customWidth="1"/>
    <col min="4" max="4" width="10.42578125" style="2" customWidth="1"/>
    <col min="5" max="5" width="6.42578125" bestFit="1" customWidth="1"/>
    <col min="6" max="6" width="7.5703125" style="7" customWidth="1"/>
    <col min="7" max="7" width="7.42578125" customWidth="1"/>
    <col min="8" max="8" width="8.140625" style="9" customWidth="1"/>
    <col min="9" max="9" width="7.42578125" customWidth="1"/>
    <col min="10" max="10" width="7.7109375" customWidth="1"/>
    <col min="11" max="11" width="8.28515625" customWidth="1"/>
    <col min="12" max="12" width="6.140625" bestFit="1" customWidth="1"/>
    <col min="13" max="13" width="8.140625" bestFit="1" customWidth="1"/>
  </cols>
  <sheetData>
    <row r="1" spans="1:13" ht="13.5" customHeight="1" x14ac:dyDescent="0.2">
      <c r="A1" s="147" t="s">
        <v>0</v>
      </c>
      <c r="B1" s="151" t="s">
        <v>14</v>
      </c>
      <c r="C1" s="153" t="s">
        <v>13</v>
      </c>
      <c r="D1" s="153" t="s">
        <v>12</v>
      </c>
      <c r="E1" s="149" t="s">
        <v>45</v>
      </c>
      <c r="F1" s="145" t="s">
        <v>38</v>
      </c>
      <c r="G1" s="13" t="s">
        <v>46</v>
      </c>
      <c r="H1" s="11"/>
      <c r="I1" s="13" t="s">
        <v>47</v>
      </c>
      <c r="J1" s="11"/>
      <c r="K1" s="129" t="s">
        <v>49</v>
      </c>
      <c r="L1" s="131"/>
      <c r="M1" s="130"/>
    </row>
    <row r="2" spans="1:13" ht="13.5" x14ac:dyDescent="0.2">
      <c r="A2" s="148"/>
      <c r="B2" s="152"/>
      <c r="C2" s="154"/>
      <c r="D2" s="152"/>
      <c r="E2" s="150"/>
      <c r="F2" s="146"/>
      <c r="G2" s="72" t="s">
        <v>44</v>
      </c>
      <c r="H2" s="15" t="s">
        <v>48</v>
      </c>
      <c r="I2" s="72" t="s">
        <v>44</v>
      </c>
      <c r="J2" s="15" t="s">
        <v>48</v>
      </c>
      <c r="K2" s="25" t="s">
        <v>5</v>
      </c>
      <c r="L2" s="18" t="s">
        <v>6</v>
      </c>
      <c r="M2" s="14" t="s">
        <v>7</v>
      </c>
    </row>
    <row r="3" spans="1:13" x14ac:dyDescent="0.2">
      <c r="A3" s="92" t="e">
        <f>Metric!#REF!</f>
        <v>#REF!</v>
      </c>
      <c r="B3" s="93" t="e">
        <f>Metric!#REF!</f>
        <v>#REF!</v>
      </c>
      <c r="C3" s="83" t="e">
        <f>Metric!#REF!</f>
        <v>#REF!</v>
      </c>
      <c r="D3" s="83" t="e">
        <f>Metric!#REF!</f>
        <v>#REF!</v>
      </c>
      <c r="E3" s="84" t="e">
        <f>Metric!#REF!</f>
        <v>#REF!</v>
      </c>
      <c r="F3" s="85" t="e">
        <f>Metric!#REF!</f>
        <v>#REF!</v>
      </c>
      <c r="G3" s="19" t="e">
        <f>Metric!#REF!</f>
        <v>#REF!</v>
      </c>
      <c r="H3" s="5" t="e">
        <f>Metric!#REF!</f>
        <v>#REF!</v>
      </c>
      <c r="I3" s="19" t="e">
        <f>Metric!#REF!</f>
        <v>#REF!</v>
      </c>
      <c r="J3" s="5" t="e">
        <f>Metric!#REF!</f>
        <v>#REF!</v>
      </c>
      <c r="K3" s="20" t="e">
        <f>Metric!#REF!</f>
        <v>#REF!</v>
      </c>
      <c r="L3" s="21" t="e">
        <f>Metric!#REF!</f>
        <v>#REF!</v>
      </c>
      <c r="M3" s="6" t="e">
        <f>Metric!#REF!</f>
        <v>#REF!</v>
      </c>
    </row>
    <row r="4" spans="1:13" x14ac:dyDescent="0.2">
      <c r="A4" s="94" t="e">
        <f>Metric!#REF!</f>
        <v>#REF!</v>
      </c>
      <c r="B4" s="95" t="e">
        <f>Metric!#REF!</f>
        <v>#REF!</v>
      </c>
      <c r="C4" s="86" t="e">
        <f>Metric!#REF!</f>
        <v>#REF!</v>
      </c>
      <c r="D4" s="86" t="e">
        <f>Metric!#REF!</f>
        <v>#REF!</v>
      </c>
      <c r="E4" s="87" t="e">
        <f>Metric!#REF!</f>
        <v>#REF!</v>
      </c>
      <c r="F4" s="88" t="e">
        <f>Metric!#REF!</f>
        <v>#REF!</v>
      </c>
      <c r="G4" s="19" t="e">
        <f>Metric!#REF!</f>
        <v>#REF!</v>
      </c>
      <c r="H4" s="5" t="e">
        <f>Metric!#REF!</f>
        <v>#REF!</v>
      </c>
      <c r="I4" s="19" t="e">
        <f>Metric!#REF!</f>
        <v>#REF!</v>
      </c>
      <c r="J4" s="5" t="e">
        <f>Metric!#REF!</f>
        <v>#REF!</v>
      </c>
      <c r="K4" s="20" t="e">
        <f>Metric!#REF!</f>
        <v>#REF!</v>
      </c>
      <c r="L4" s="21" t="e">
        <f>Metric!#REF!</f>
        <v>#REF!</v>
      </c>
      <c r="M4" s="6" t="e">
        <f>Metric!#REF!</f>
        <v>#REF!</v>
      </c>
    </row>
    <row r="5" spans="1:13" x14ac:dyDescent="0.2">
      <c r="A5" s="94" t="e">
        <f>Metric!#REF!</f>
        <v>#REF!</v>
      </c>
      <c r="B5" s="95" t="e">
        <f>Metric!#REF!</f>
        <v>#REF!</v>
      </c>
      <c r="C5" s="86" t="e">
        <f>Metric!#REF!</f>
        <v>#REF!</v>
      </c>
      <c r="D5" s="86" t="e">
        <f>Metric!#REF!</f>
        <v>#REF!</v>
      </c>
      <c r="E5" s="87" t="e">
        <f>Metric!#REF!</f>
        <v>#REF!</v>
      </c>
      <c r="F5" s="88" t="e">
        <f>Metric!#REF!</f>
        <v>#REF!</v>
      </c>
      <c r="G5" s="19" t="e">
        <f>Metric!#REF!</f>
        <v>#REF!</v>
      </c>
      <c r="H5" s="5" t="e">
        <f>Metric!#REF!</f>
        <v>#REF!</v>
      </c>
      <c r="I5" s="19" t="e">
        <f>Metric!#REF!</f>
        <v>#REF!</v>
      </c>
      <c r="J5" s="5" t="e">
        <f>Metric!#REF!</f>
        <v>#REF!</v>
      </c>
      <c r="K5" s="20" t="e">
        <f>Metric!#REF!</f>
        <v>#REF!</v>
      </c>
      <c r="L5" s="21" t="e">
        <f>Metric!#REF!</f>
        <v>#REF!</v>
      </c>
      <c r="M5" s="6" t="e">
        <f>Metric!#REF!</f>
        <v>#REF!</v>
      </c>
    </row>
    <row r="6" spans="1:13" x14ac:dyDescent="0.2">
      <c r="A6" s="94" t="e">
        <f>Metric!#REF!</f>
        <v>#REF!</v>
      </c>
      <c r="B6" s="95" t="e">
        <f>Metric!#REF!</f>
        <v>#REF!</v>
      </c>
      <c r="C6" s="86" t="e">
        <f>Metric!#REF!</f>
        <v>#REF!</v>
      </c>
      <c r="D6" s="86" t="e">
        <f>Metric!#REF!</f>
        <v>#REF!</v>
      </c>
      <c r="E6" s="87" t="e">
        <f>Metric!#REF!</f>
        <v>#REF!</v>
      </c>
      <c r="F6" s="88" t="e">
        <f>Metric!#REF!</f>
        <v>#REF!</v>
      </c>
      <c r="G6" s="19" t="e">
        <f>Metric!#REF!</f>
        <v>#REF!</v>
      </c>
      <c r="H6" s="5" t="e">
        <f>Metric!#REF!</f>
        <v>#REF!</v>
      </c>
      <c r="I6" s="19" t="e">
        <f>Metric!#REF!</f>
        <v>#REF!</v>
      </c>
      <c r="J6" s="5" t="e">
        <f>Metric!#REF!</f>
        <v>#REF!</v>
      </c>
      <c r="K6" s="20" t="e">
        <f>Metric!#REF!</f>
        <v>#REF!</v>
      </c>
      <c r="L6" s="21" t="e">
        <f>Metric!#REF!</f>
        <v>#REF!</v>
      </c>
      <c r="M6" s="6" t="e">
        <f>Metric!#REF!</f>
        <v>#REF!</v>
      </c>
    </row>
    <row r="7" spans="1:13" x14ac:dyDescent="0.2">
      <c r="A7" s="94" t="e">
        <f>Metric!#REF!</f>
        <v>#REF!</v>
      </c>
      <c r="B7" s="95" t="e">
        <f>Metric!#REF!</f>
        <v>#REF!</v>
      </c>
      <c r="C7" s="86" t="e">
        <f>Metric!#REF!</f>
        <v>#REF!</v>
      </c>
      <c r="D7" s="86" t="e">
        <f>Metric!#REF!</f>
        <v>#REF!</v>
      </c>
      <c r="E7" s="87" t="e">
        <f>Metric!#REF!</f>
        <v>#REF!</v>
      </c>
      <c r="F7" s="88" t="e">
        <f>Metric!#REF!</f>
        <v>#REF!</v>
      </c>
      <c r="G7" s="19" t="e">
        <f>Metric!#REF!</f>
        <v>#REF!</v>
      </c>
      <c r="H7" s="5" t="e">
        <f>Metric!#REF!</f>
        <v>#REF!</v>
      </c>
      <c r="I7" s="19" t="e">
        <f>Metric!#REF!</f>
        <v>#REF!</v>
      </c>
      <c r="J7" s="5" t="e">
        <f>Metric!#REF!</f>
        <v>#REF!</v>
      </c>
      <c r="K7" s="20" t="e">
        <f>Metric!#REF!</f>
        <v>#REF!</v>
      </c>
      <c r="L7" s="21" t="e">
        <f>Metric!#REF!</f>
        <v>#REF!</v>
      </c>
      <c r="M7" s="6" t="e">
        <f>Metric!#REF!</f>
        <v>#REF!</v>
      </c>
    </row>
    <row r="8" spans="1:13" x14ac:dyDescent="0.2">
      <c r="A8" s="94" t="e">
        <f>Metric!#REF!</f>
        <v>#REF!</v>
      </c>
      <c r="B8" s="95" t="e">
        <f>Metric!#REF!</f>
        <v>#REF!</v>
      </c>
      <c r="C8" s="86" t="e">
        <f>Metric!#REF!</f>
        <v>#REF!</v>
      </c>
      <c r="D8" s="86" t="e">
        <f>Metric!#REF!</f>
        <v>#REF!</v>
      </c>
      <c r="E8" s="87" t="e">
        <f>Metric!#REF!</f>
        <v>#REF!</v>
      </c>
      <c r="F8" s="88" t="e">
        <f>Metric!#REF!</f>
        <v>#REF!</v>
      </c>
      <c r="G8" s="19" t="e">
        <f>Metric!#REF!</f>
        <v>#REF!</v>
      </c>
      <c r="H8" s="5" t="e">
        <f>Metric!#REF!</f>
        <v>#REF!</v>
      </c>
      <c r="I8" s="19" t="e">
        <f>Metric!#REF!</f>
        <v>#REF!</v>
      </c>
      <c r="J8" s="5" t="e">
        <f>Metric!#REF!</f>
        <v>#REF!</v>
      </c>
      <c r="K8" s="20" t="e">
        <f>Metric!#REF!</f>
        <v>#REF!</v>
      </c>
      <c r="L8" s="21" t="e">
        <f>Metric!#REF!</f>
        <v>#REF!</v>
      </c>
      <c r="M8" s="6" t="e">
        <f>Metric!#REF!</f>
        <v>#REF!</v>
      </c>
    </row>
    <row r="9" spans="1:13" x14ac:dyDescent="0.2">
      <c r="A9" s="94" t="e">
        <f>Metric!#REF!</f>
        <v>#REF!</v>
      </c>
      <c r="B9" s="95" t="e">
        <f>Metric!#REF!</f>
        <v>#REF!</v>
      </c>
      <c r="C9" s="86" t="e">
        <f>Metric!#REF!</f>
        <v>#REF!</v>
      </c>
      <c r="D9" s="86" t="e">
        <f>Metric!#REF!</f>
        <v>#REF!</v>
      </c>
      <c r="E9" s="87" t="e">
        <f>Metric!#REF!</f>
        <v>#REF!</v>
      </c>
      <c r="F9" s="88" t="e">
        <f>Metric!#REF!</f>
        <v>#REF!</v>
      </c>
      <c r="G9" s="19" t="e">
        <f>Metric!#REF!</f>
        <v>#REF!</v>
      </c>
      <c r="H9" s="5" t="e">
        <f>Metric!#REF!</f>
        <v>#REF!</v>
      </c>
      <c r="I9" s="19" t="e">
        <f>Metric!#REF!</f>
        <v>#REF!</v>
      </c>
      <c r="J9" s="5" t="e">
        <f>Metric!#REF!</f>
        <v>#REF!</v>
      </c>
      <c r="K9" s="20" t="e">
        <f>Metric!#REF!</f>
        <v>#REF!</v>
      </c>
      <c r="L9" s="21" t="e">
        <f>Metric!#REF!</f>
        <v>#REF!</v>
      </c>
      <c r="M9" s="6" t="e">
        <f>Metric!#REF!</f>
        <v>#REF!</v>
      </c>
    </row>
    <row r="10" spans="1:13" x14ac:dyDescent="0.2">
      <c r="A10" s="94" t="e">
        <f>Metric!#REF!</f>
        <v>#REF!</v>
      </c>
      <c r="B10" s="95" t="e">
        <f>Metric!#REF!</f>
        <v>#REF!</v>
      </c>
      <c r="C10" s="86" t="e">
        <f>Metric!#REF!</f>
        <v>#REF!</v>
      </c>
      <c r="D10" s="86" t="e">
        <f>Metric!#REF!</f>
        <v>#REF!</v>
      </c>
      <c r="E10" s="87" t="e">
        <f>Metric!#REF!</f>
        <v>#REF!</v>
      </c>
      <c r="F10" s="88" t="e">
        <f>Metric!#REF!</f>
        <v>#REF!</v>
      </c>
      <c r="G10" s="19" t="e">
        <f>Metric!#REF!</f>
        <v>#REF!</v>
      </c>
      <c r="H10" s="5" t="e">
        <f>Metric!#REF!</f>
        <v>#REF!</v>
      </c>
      <c r="I10" s="19" t="e">
        <f>Metric!#REF!</f>
        <v>#REF!</v>
      </c>
      <c r="J10" s="5" t="e">
        <f>Metric!#REF!</f>
        <v>#REF!</v>
      </c>
      <c r="K10" s="20" t="e">
        <f>Metric!#REF!</f>
        <v>#REF!</v>
      </c>
      <c r="L10" s="21" t="e">
        <f>Metric!#REF!</f>
        <v>#REF!</v>
      </c>
      <c r="M10" s="6" t="e">
        <f>Metric!#REF!</f>
        <v>#REF!</v>
      </c>
    </row>
    <row r="11" spans="1:13" x14ac:dyDescent="0.2">
      <c r="A11" s="94" t="e">
        <f>Metric!#REF!</f>
        <v>#REF!</v>
      </c>
      <c r="B11" s="95" t="e">
        <f>Metric!#REF!</f>
        <v>#REF!</v>
      </c>
      <c r="C11" s="86" t="e">
        <f>Metric!#REF!</f>
        <v>#REF!</v>
      </c>
      <c r="D11" s="86" t="e">
        <f>Metric!#REF!</f>
        <v>#REF!</v>
      </c>
      <c r="E11" s="87" t="e">
        <f>Metric!#REF!</f>
        <v>#REF!</v>
      </c>
      <c r="F11" s="88" t="e">
        <f>Metric!#REF!</f>
        <v>#REF!</v>
      </c>
      <c r="G11" s="19" t="e">
        <f>Metric!#REF!</f>
        <v>#REF!</v>
      </c>
      <c r="H11" s="5" t="e">
        <f>Metric!#REF!</f>
        <v>#REF!</v>
      </c>
      <c r="I11" s="19" t="e">
        <f>Metric!#REF!</f>
        <v>#REF!</v>
      </c>
      <c r="J11" s="5" t="e">
        <f>Metric!#REF!</f>
        <v>#REF!</v>
      </c>
      <c r="K11" s="20" t="e">
        <f>Metric!#REF!</f>
        <v>#REF!</v>
      </c>
      <c r="L11" s="21" t="e">
        <f>Metric!#REF!</f>
        <v>#REF!</v>
      </c>
      <c r="M11" s="6" t="e">
        <f>Metric!#REF!</f>
        <v>#REF!</v>
      </c>
    </row>
    <row r="12" spans="1:13" x14ac:dyDescent="0.2">
      <c r="A12" s="94" t="e">
        <f>Metric!#REF!</f>
        <v>#REF!</v>
      </c>
      <c r="B12" s="95" t="e">
        <f>Metric!#REF!</f>
        <v>#REF!</v>
      </c>
      <c r="C12" s="86" t="e">
        <f>Metric!#REF!</f>
        <v>#REF!</v>
      </c>
      <c r="D12" s="86" t="e">
        <f>Metric!#REF!</f>
        <v>#REF!</v>
      </c>
      <c r="E12" s="87" t="e">
        <f>Metric!#REF!</f>
        <v>#REF!</v>
      </c>
      <c r="F12" s="88" t="e">
        <f>Metric!#REF!</f>
        <v>#REF!</v>
      </c>
      <c r="G12" s="19" t="e">
        <f>Metric!#REF!</f>
        <v>#REF!</v>
      </c>
      <c r="H12" s="5" t="e">
        <f>Metric!#REF!</f>
        <v>#REF!</v>
      </c>
      <c r="I12" s="19" t="e">
        <f>Metric!#REF!</f>
        <v>#REF!</v>
      </c>
      <c r="J12" s="5" t="e">
        <f>Metric!#REF!</f>
        <v>#REF!</v>
      </c>
      <c r="K12" s="20" t="e">
        <f>Metric!#REF!</f>
        <v>#REF!</v>
      </c>
      <c r="L12" s="21" t="e">
        <f>Metric!#REF!</f>
        <v>#REF!</v>
      </c>
      <c r="M12" s="6" t="e">
        <f>Metric!#REF!</f>
        <v>#REF!</v>
      </c>
    </row>
    <row r="13" spans="1:13" x14ac:dyDescent="0.2">
      <c r="A13" s="94" t="e">
        <f>Metric!#REF!</f>
        <v>#REF!</v>
      </c>
      <c r="B13" s="95" t="e">
        <f>Metric!#REF!</f>
        <v>#REF!</v>
      </c>
      <c r="C13" s="86" t="e">
        <f>Metric!#REF!</f>
        <v>#REF!</v>
      </c>
      <c r="D13" s="86" t="e">
        <f>Metric!#REF!</f>
        <v>#REF!</v>
      </c>
      <c r="E13" s="87" t="e">
        <f>Metric!#REF!</f>
        <v>#REF!</v>
      </c>
      <c r="F13" s="88" t="e">
        <f>Metric!#REF!</f>
        <v>#REF!</v>
      </c>
      <c r="G13" s="19" t="e">
        <f>Metric!#REF!</f>
        <v>#REF!</v>
      </c>
      <c r="H13" s="5" t="e">
        <f>Metric!#REF!</f>
        <v>#REF!</v>
      </c>
      <c r="I13" s="19" t="e">
        <f>Metric!#REF!</f>
        <v>#REF!</v>
      </c>
      <c r="J13" s="5" t="e">
        <f>Metric!#REF!</f>
        <v>#REF!</v>
      </c>
      <c r="K13" s="20" t="e">
        <f>Metric!#REF!</f>
        <v>#REF!</v>
      </c>
      <c r="L13" s="21" t="e">
        <f>Metric!#REF!</f>
        <v>#REF!</v>
      </c>
      <c r="M13" s="6" t="e">
        <f>Metric!#REF!</f>
        <v>#REF!</v>
      </c>
    </row>
    <row r="14" spans="1:13" x14ac:dyDescent="0.2">
      <c r="A14" s="94" t="e">
        <f>Metric!#REF!</f>
        <v>#REF!</v>
      </c>
      <c r="B14" s="95" t="e">
        <f>Metric!#REF!</f>
        <v>#REF!</v>
      </c>
      <c r="C14" s="86" t="e">
        <f>Metric!#REF!</f>
        <v>#REF!</v>
      </c>
      <c r="D14" s="86" t="e">
        <f>Metric!#REF!</f>
        <v>#REF!</v>
      </c>
      <c r="E14" s="87" t="e">
        <f>Metric!#REF!</f>
        <v>#REF!</v>
      </c>
      <c r="F14" s="88" t="e">
        <f>Metric!#REF!</f>
        <v>#REF!</v>
      </c>
      <c r="G14" s="19" t="e">
        <f>Metric!#REF!</f>
        <v>#REF!</v>
      </c>
      <c r="H14" s="5" t="e">
        <f>Metric!#REF!</f>
        <v>#REF!</v>
      </c>
      <c r="I14" s="19" t="e">
        <f>Metric!#REF!</f>
        <v>#REF!</v>
      </c>
      <c r="J14" s="5" t="e">
        <f>Metric!#REF!</f>
        <v>#REF!</v>
      </c>
      <c r="K14" s="20" t="e">
        <f>Metric!#REF!</f>
        <v>#REF!</v>
      </c>
      <c r="L14" s="21" t="e">
        <f>Metric!#REF!</f>
        <v>#REF!</v>
      </c>
      <c r="M14" s="6" t="e">
        <f>Metric!#REF!</f>
        <v>#REF!</v>
      </c>
    </row>
    <row r="15" spans="1:13" x14ac:dyDescent="0.2">
      <c r="A15" s="94" t="e">
        <f>Metric!#REF!</f>
        <v>#REF!</v>
      </c>
      <c r="B15" s="95" t="e">
        <f>Metric!#REF!</f>
        <v>#REF!</v>
      </c>
      <c r="C15" s="86" t="e">
        <f>Metric!#REF!</f>
        <v>#REF!</v>
      </c>
      <c r="D15" s="86" t="e">
        <f>Metric!#REF!</f>
        <v>#REF!</v>
      </c>
      <c r="E15" s="87" t="e">
        <f>Metric!#REF!</f>
        <v>#REF!</v>
      </c>
      <c r="F15" s="88" t="e">
        <f>Metric!#REF!</f>
        <v>#REF!</v>
      </c>
      <c r="G15" s="19" t="e">
        <f>Metric!#REF!</f>
        <v>#REF!</v>
      </c>
      <c r="H15" s="5" t="e">
        <f>Metric!#REF!</f>
        <v>#REF!</v>
      </c>
      <c r="I15" s="19" t="e">
        <f>Metric!#REF!</f>
        <v>#REF!</v>
      </c>
      <c r="J15" s="5" t="e">
        <f>Metric!#REF!</f>
        <v>#REF!</v>
      </c>
      <c r="K15" s="20" t="e">
        <f>Metric!#REF!</f>
        <v>#REF!</v>
      </c>
      <c r="L15" s="21" t="e">
        <f>Metric!#REF!</f>
        <v>#REF!</v>
      </c>
      <c r="M15" s="6" t="e">
        <f>Metric!#REF!</f>
        <v>#REF!</v>
      </c>
    </row>
    <row r="16" spans="1:13" x14ac:dyDescent="0.2">
      <c r="A16" s="94" t="e">
        <f>Metric!#REF!</f>
        <v>#REF!</v>
      </c>
      <c r="B16" s="95" t="e">
        <f>Metric!#REF!</f>
        <v>#REF!</v>
      </c>
      <c r="C16" s="86" t="e">
        <f>Metric!#REF!</f>
        <v>#REF!</v>
      </c>
      <c r="D16" s="86" t="e">
        <f>Metric!#REF!</f>
        <v>#REF!</v>
      </c>
      <c r="E16" s="87" t="e">
        <f>Metric!#REF!</f>
        <v>#REF!</v>
      </c>
      <c r="F16" s="88" t="e">
        <f>Metric!#REF!</f>
        <v>#REF!</v>
      </c>
      <c r="G16" s="19" t="e">
        <f>Metric!#REF!</f>
        <v>#REF!</v>
      </c>
      <c r="H16" s="5" t="e">
        <f>Metric!#REF!</f>
        <v>#REF!</v>
      </c>
      <c r="I16" s="19" t="e">
        <f>Metric!#REF!</f>
        <v>#REF!</v>
      </c>
      <c r="J16" s="5" t="e">
        <f>Metric!#REF!</f>
        <v>#REF!</v>
      </c>
      <c r="K16" s="20" t="e">
        <f>Metric!#REF!</f>
        <v>#REF!</v>
      </c>
      <c r="L16" s="21" t="e">
        <f>Metric!#REF!</f>
        <v>#REF!</v>
      </c>
      <c r="M16" s="6" t="e">
        <f>Metric!#REF!</f>
        <v>#REF!</v>
      </c>
    </row>
    <row r="17" spans="1:13" x14ac:dyDescent="0.2">
      <c r="A17" s="94" t="e">
        <f>Metric!#REF!</f>
        <v>#REF!</v>
      </c>
      <c r="B17" s="95" t="e">
        <f>Metric!#REF!</f>
        <v>#REF!</v>
      </c>
      <c r="C17" s="86" t="e">
        <f>Metric!#REF!</f>
        <v>#REF!</v>
      </c>
      <c r="D17" s="86" t="e">
        <f>Metric!#REF!</f>
        <v>#REF!</v>
      </c>
      <c r="E17" s="87" t="e">
        <f>Metric!#REF!</f>
        <v>#REF!</v>
      </c>
      <c r="F17" s="88" t="e">
        <f>Metric!#REF!</f>
        <v>#REF!</v>
      </c>
      <c r="G17" s="19" t="e">
        <f>Metric!#REF!</f>
        <v>#REF!</v>
      </c>
      <c r="H17" s="5" t="e">
        <f>Metric!#REF!</f>
        <v>#REF!</v>
      </c>
      <c r="I17" s="19" t="e">
        <f>Metric!#REF!</f>
        <v>#REF!</v>
      </c>
      <c r="J17" s="5" t="e">
        <f>Metric!#REF!</f>
        <v>#REF!</v>
      </c>
      <c r="K17" s="20" t="e">
        <f>Metric!#REF!</f>
        <v>#REF!</v>
      </c>
      <c r="L17" s="21" t="e">
        <f>Metric!#REF!</f>
        <v>#REF!</v>
      </c>
      <c r="M17" s="6" t="e">
        <f>Metric!#REF!</f>
        <v>#REF!</v>
      </c>
    </row>
    <row r="18" spans="1:13" x14ac:dyDescent="0.2">
      <c r="A18" s="94" t="e">
        <f>Metric!#REF!</f>
        <v>#REF!</v>
      </c>
      <c r="B18" s="95" t="e">
        <f>Metric!#REF!</f>
        <v>#REF!</v>
      </c>
      <c r="C18" s="86" t="e">
        <f>Metric!#REF!</f>
        <v>#REF!</v>
      </c>
      <c r="D18" s="86" t="e">
        <f>Metric!#REF!</f>
        <v>#REF!</v>
      </c>
      <c r="E18" s="87" t="e">
        <f>Metric!#REF!</f>
        <v>#REF!</v>
      </c>
      <c r="F18" s="88" t="e">
        <f>Metric!#REF!</f>
        <v>#REF!</v>
      </c>
      <c r="G18" s="19" t="e">
        <f>Metric!#REF!</f>
        <v>#REF!</v>
      </c>
      <c r="H18" s="5" t="e">
        <f>Metric!#REF!</f>
        <v>#REF!</v>
      </c>
      <c r="I18" s="19" t="e">
        <f>Metric!#REF!</f>
        <v>#REF!</v>
      </c>
      <c r="J18" s="5" t="e">
        <f>Metric!#REF!</f>
        <v>#REF!</v>
      </c>
      <c r="K18" s="20" t="e">
        <f>Metric!#REF!</f>
        <v>#REF!</v>
      </c>
      <c r="L18" s="21" t="e">
        <f>Metric!#REF!</f>
        <v>#REF!</v>
      </c>
      <c r="M18" s="6" t="e">
        <f>Metric!#REF!</f>
        <v>#REF!</v>
      </c>
    </row>
    <row r="19" spans="1:13" x14ac:dyDescent="0.2">
      <c r="A19" s="94" t="e">
        <f>Metric!#REF!</f>
        <v>#REF!</v>
      </c>
      <c r="B19" s="95" t="e">
        <f>Metric!#REF!</f>
        <v>#REF!</v>
      </c>
      <c r="C19" s="86" t="e">
        <f>Metric!#REF!</f>
        <v>#REF!</v>
      </c>
      <c r="D19" s="86" t="e">
        <f>Metric!#REF!</f>
        <v>#REF!</v>
      </c>
      <c r="E19" s="87" t="e">
        <f>Metric!#REF!</f>
        <v>#REF!</v>
      </c>
      <c r="F19" s="88" t="e">
        <f>Metric!#REF!</f>
        <v>#REF!</v>
      </c>
      <c r="G19" s="19" t="e">
        <f>Metric!#REF!</f>
        <v>#REF!</v>
      </c>
      <c r="H19" s="5" t="e">
        <f>Metric!#REF!</f>
        <v>#REF!</v>
      </c>
      <c r="I19" s="19" t="e">
        <f>Metric!#REF!</f>
        <v>#REF!</v>
      </c>
      <c r="J19" s="5" t="e">
        <f>Metric!#REF!</f>
        <v>#REF!</v>
      </c>
      <c r="K19" s="20" t="e">
        <f>Metric!#REF!</f>
        <v>#REF!</v>
      </c>
      <c r="L19" s="21" t="e">
        <f>Metric!#REF!</f>
        <v>#REF!</v>
      </c>
      <c r="M19" s="6" t="e">
        <f>Metric!#REF!</f>
        <v>#REF!</v>
      </c>
    </row>
    <row r="20" spans="1:13" x14ac:dyDescent="0.2">
      <c r="A20" s="94" t="e">
        <f>Metric!#REF!</f>
        <v>#REF!</v>
      </c>
      <c r="B20" s="95" t="e">
        <f>Metric!#REF!</f>
        <v>#REF!</v>
      </c>
      <c r="C20" s="86" t="e">
        <f>Metric!#REF!</f>
        <v>#REF!</v>
      </c>
      <c r="D20" s="86" t="e">
        <f>Metric!#REF!</f>
        <v>#REF!</v>
      </c>
      <c r="E20" s="87" t="e">
        <f>Metric!#REF!</f>
        <v>#REF!</v>
      </c>
      <c r="F20" s="88" t="e">
        <f>Metric!#REF!</f>
        <v>#REF!</v>
      </c>
      <c r="G20" s="19" t="e">
        <f>Metric!#REF!</f>
        <v>#REF!</v>
      </c>
      <c r="H20" s="5" t="e">
        <f>Metric!#REF!</f>
        <v>#REF!</v>
      </c>
      <c r="I20" s="19" t="e">
        <f>Metric!#REF!</f>
        <v>#REF!</v>
      </c>
      <c r="J20" s="5" t="e">
        <f>Metric!#REF!</f>
        <v>#REF!</v>
      </c>
      <c r="K20" s="20" t="e">
        <f>Metric!#REF!</f>
        <v>#REF!</v>
      </c>
      <c r="L20" s="21" t="e">
        <f>Metric!#REF!</f>
        <v>#REF!</v>
      </c>
      <c r="M20" s="6" t="e">
        <f>Metric!#REF!</f>
        <v>#REF!</v>
      </c>
    </row>
    <row r="21" spans="1:13" x14ac:dyDescent="0.2">
      <c r="A21" s="94" t="e">
        <f>Metric!#REF!</f>
        <v>#REF!</v>
      </c>
      <c r="B21" s="95" t="e">
        <f>Metric!#REF!</f>
        <v>#REF!</v>
      </c>
      <c r="C21" s="86" t="e">
        <f>Metric!#REF!</f>
        <v>#REF!</v>
      </c>
      <c r="D21" s="86" t="e">
        <f>Metric!#REF!</f>
        <v>#REF!</v>
      </c>
      <c r="E21" s="87" t="e">
        <f>Metric!#REF!</f>
        <v>#REF!</v>
      </c>
      <c r="F21" s="88" t="e">
        <f>Metric!#REF!</f>
        <v>#REF!</v>
      </c>
      <c r="G21" s="19" t="e">
        <f>Metric!#REF!</f>
        <v>#REF!</v>
      </c>
      <c r="H21" s="5" t="e">
        <f>Metric!#REF!</f>
        <v>#REF!</v>
      </c>
      <c r="I21" s="19" t="e">
        <f>Metric!#REF!</f>
        <v>#REF!</v>
      </c>
      <c r="J21" s="5" t="e">
        <f>Metric!#REF!</f>
        <v>#REF!</v>
      </c>
      <c r="K21" s="20" t="e">
        <f>Metric!#REF!</f>
        <v>#REF!</v>
      </c>
      <c r="L21" s="21" t="e">
        <f>Metric!#REF!</f>
        <v>#REF!</v>
      </c>
      <c r="M21" s="6" t="e">
        <f>Metric!#REF!</f>
        <v>#REF!</v>
      </c>
    </row>
    <row r="22" spans="1:13" x14ac:dyDescent="0.2">
      <c r="A22" s="94" t="e">
        <f>Metric!#REF!</f>
        <v>#REF!</v>
      </c>
      <c r="B22" s="95" t="e">
        <f>Metric!#REF!</f>
        <v>#REF!</v>
      </c>
      <c r="C22" s="86" t="e">
        <f>Metric!#REF!</f>
        <v>#REF!</v>
      </c>
      <c r="D22" s="86" t="e">
        <f>Metric!#REF!</f>
        <v>#REF!</v>
      </c>
      <c r="E22" s="87" t="e">
        <f>Metric!#REF!</f>
        <v>#REF!</v>
      </c>
      <c r="F22" s="88" t="e">
        <f>Metric!#REF!</f>
        <v>#REF!</v>
      </c>
      <c r="G22" s="19" t="e">
        <f>Metric!#REF!</f>
        <v>#REF!</v>
      </c>
      <c r="H22" s="5" t="e">
        <f>Metric!#REF!</f>
        <v>#REF!</v>
      </c>
      <c r="I22" s="19" t="e">
        <f>Metric!#REF!</f>
        <v>#REF!</v>
      </c>
      <c r="J22" s="5" t="e">
        <f>Metric!#REF!</f>
        <v>#REF!</v>
      </c>
      <c r="K22" s="20" t="e">
        <f>Metric!#REF!</f>
        <v>#REF!</v>
      </c>
      <c r="L22" s="21" t="e">
        <f>Metric!#REF!</f>
        <v>#REF!</v>
      </c>
      <c r="M22" s="6" t="e">
        <f>Metric!#REF!</f>
        <v>#REF!</v>
      </c>
    </row>
    <row r="23" spans="1:13" x14ac:dyDescent="0.2">
      <c r="A23" s="94" t="e">
        <f>Metric!#REF!</f>
        <v>#REF!</v>
      </c>
      <c r="B23" s="95" t="e">
        <f>Metric!#REF!</f>
        <v>#REF!</v>
      </c>
      <c r="C23" s="86" t="e">
        <f>Metric!#REF!</f>
        <v>#REF!</v>
      </c>
      <c r="D23" s="86" t="e">
        <f>Metric!#REF!</f>
        <v>#REF!</v>
      </c>
      <c r="E23" s="87" t="e">
        <f>Metric!#REF!</f>
        <v>#REF!</v>
      </c>
      <c r="F23" s="88" t="e">
        <f>Metric!#REF!</f>
        <v>#REF!</v>
      </c>
      <c r="G23" s="19" t="e">
        <f>Metric!#REF!</f>
        <v>#REF!</v>
      </c>
      <c r="H23" s="5" t="e">
        <f>Metric!#REF!</f>
        <v>#REF!</v>
      </c>
      <c r="I23" s="19" t="e">
        <f>Metric!#REF!</f>
        <v>#REF!</v>
      </c>
      <c r="J23" s="5" t="e">
        <f>Metric!#REF!</f>
        <v>#REF!</v>
      </c>
      <c r="K23" s="20" t="e">
        <f>Metric!#REF!</f>
        <v>#REF!</v>
      </c>
      <c r="L23" s="21" t="e">
        <f>Metric!#REF!</f>
        <v>#REF!</v>
      </c>
      <c r="M23" s="6" t="e">
        <f>Metric!#REF!</f>
        <v>#REF!</v>
      </c>
    </row>
    <row r="24" spans="1:13" x14ac:dyDescent="0.2">
      <c r="A24" s="94" t="e">
        <f>Metric!#REF!</f>
        <v>#REF!</v>
      </c>
      <c r="B24" s="95" t="e">
        <f>Metric!#REF!</f>
        <v>#REF!</v>
      </c>
      <c r="C24" s="86" t="e">
        <f>Metric!#REF!</f>
        <v>#REF!</v>
      </c>
      <c r="D24" s="86" t="e">
        <f>Metric!#REF!</f>
        <v>#REF!</v>
      </c>
      <c r="E24" s="87" t="e">
        <f>Metric!#REF!</f>
        <v>#REF!</v>
      </c>
      <c r="F24" s="88" t="e">
        <f>Metric!#REF!</f>
        <v>#REF!</v>
      </c>
      <c r="G24" s="19" t="e">
        <f>Metric!#REF!</f>
        <v>#REF!</v>
      </c>
      <c r="H24" s="5" t="e">
        <f>Metric!#REF!</f>
        <v>#REF!</v>
      </c>
      <c r="I24" s="19" t="e">
        <f>Metric!#REF!</f>
        <v>#REF!</v>
      </c>
      <c r="J24" s="5" t="e">
        <f>Metric!#REF!</f>
        <v>#REF!</v>
      </c>
      <c r="K24" s="20" t="e">
        <f>Metric!#REF!</f>
        <v>#REF!</v>
      </c>
      <c r="L24" s="21" t="e">
        <f>Metric!#REF!</f>
        <v>#REF!</v>
      </c>
      <c r="M24" s="6" t="e">
        <f>Metric!#REF!</f>
        <v>#REF!</v>
      </c>
    </row>
    <row r="25" spans="1:13" x14ac:dyDescent="0.2">
      <c r="A25" s="94" t="e">
        <f>Metric!#REF!</f>
        <v>#REF!</v>
      </c>
      <c r="B25" s="95" t="e">
        <f>Metric!#REF!</f>
        <v>#REF!</v>
      </c>
      <c r="C25" s="86" t="e">
        <f>Metric!#REF!</f>
        <v>#REF!</v>
      </c>
      <c r="D25" s="86" t="e">
        <f>Metric!#REF!</f>
        <v>#REF!</v>
      </c>
      <c r="E25" s="87" t="e">
        <f>Metric!#REF!</f>
        <v>#REF!</v>
      </c>
      <c r="F25" s="88" t="e">
        <f>Metric!#REF!</f>
        <v>#REF!</v>
      </c>
      <c r="G25" s="19" t="e">
        <f>Metric!#REF!</f>
        <v>#REF!</v>
      </c>
      <c r="H25" s="5" t="e">
        <f>Metric!#REF!</f>
        <v>#REF!</v>
      </c>
      <c r="I25" s="19" t="e">
        <f>Metric!#REF!</f>
        <v>#REF!</v>
      </c>
      <c r="J25" s="5" t="e">
        <f>Metric!#REF!</f>
        <v>#REF!</v>
      </c>
      <c r="K25" s="20" t="e">
        <f>Metric!#REF!</f>
        <v>#REF!</v>
      </c>
      <c r="L25" s="21" t="e">
        <f>Metric!#REF!</f>
        <v>#REF!</v>
      </c>
      <c r="M25" s="6" t="e">
        <f>Metric!#REF!</f>
        <v>#REF!</v>
      </c>
    </row>
    <row r="26" spans="1:13" x14ac:dyDescent="0.2">
      <c r="A26" s="94" t="e">
        <f>Metric!#REF!</f>
        <v>#REF!</v>
      </c>
      <c r="B26" s="95" t="e">
        <f>Metric!#REF!</f>
        <v>#REF!</v>
      </c>
      <c r="C26" s="86" t="e">
        <f>Metric!#REF!</f>
        <v>#REF!</v>
      </c>
      <c r="D26" s="86" t="e">
        <f>Metric!#REF!</f>
        <v>#REF!</v>
      </c>
      <c r="E26" s="87" t="e">
        <f>Metric!#REF!</f>
        <v>#REF!</v>
      </c>
      <c r="F26" s="88" t="e">
        <f>Metric!#REF!</f>
        <v>#REF!</v>
      </c>
      <c r="G26" s="19" t="e">
        <f>Metric!#REF!</f>
        <v>#REF!</v>
      </c>
      <c r="H26" s="5" t="e">
        <f>Metric!#REF!</f>
        <v>#REF!</v>
      </c>
      <c r="I26" s="19" t="e">
        <f>Metric!#REF!</f>
        <v>#REF!</v>
      </c>
      <c r="J26" s="5" t="e">
        <f>Metric!#REF!</f>
        <v>#REF!</v>
      </c>
      <c r="K26" s="20" t="e">
        <f>Metric!#REF!</f>
        <v>#REF!</v>
      </c>
      <c r="L26" s="21" t="e">
        <f>Metric!#REF!</f>
        <v>#REF!</v>
      </c>
      <c r="M26" s="6" t="e">
        <f>Metric!#REF!</f>
        <v>#REF!</v>
      </c>
    </row>
    <row r="27" spans="1:13" x14ac:dyDescent="0.2">
      <c r="A27" s="94" t="e">
        <f>Metric!#REF!</f>
        <v>#REF!</v>
      </c>
      <c r="B27" s="95" t="e">
        <f>Metric!#REF!</f>
        <v>#REF!</v>
      </c>
      <c r="C27" s="86" t="e">
        <f>Metric!#REF!</f>
        <v>#REF!</v>
      </c>
      <c r="D27" s="86" t="e">
        <f>Metric!#REF!</f>
        <v>#REF!</v>
      </c>
      <c r="E27" s="87" t="e">
        <f>Metric!#REF!</f>
        <v>#REF!</v>
      </c>
      <c r="F27" s="88" t="e">
        <f>Metric!#REF!</f>
        <v>#REF!</v>
      </c>
      <c r="G27" s="19" t="e">
        <f>Metric!#REF!</f>
        <v>#REF!</v>
      </c>
      <c r="H27" s="5" t="e">
        <f>Metric!#REF!</f>
        <v>#REF!</v>
      </c>
      <c r="I27" s="19" t="e">
        <f>Metric!#REF!</f>
        <v>#REF!</v>
      </c>
      <c r="J27" s="5" t="e">
        <f>Metric!#REF!</f>
        <v>#REF!</v>
      </c>
      <c r="K27" s="20" t="e">
        <f>Metric!#REF!</f>
        <v>#REF!</v>
      </c>
      <c r="L27" s="21" t="e">
        <f>Metric!#REF!</f>
        <v>#REF!</v>
      </c>
      <c r="M27" s="6" t="e">
        <f>Metric!#REF!</f>
        <v>#REF!</v>
      </c>
    </row>
    <row r="28" spans="1:13" x14ac:dyDescent="0.2">
      <c r="A28" s="94" t="e">
        <f>Metric!#REF!</f>
        <v>#REF!</v>
      </c>
      <c r="B28" s="95" t="e">
        <f>Metric!#REF!</f>
        <v>#REF!</v>
      </c>
      <c r="C28" s="86" t="e">
        <f>Metric!#REF!</f>
        <v>#REF!</v>
      </c>
      <c r="D28" s="86" t="e">
        <f>Metric!#REF!</f>
        <v>#REF!</v>
      </c>
      <c r="E28" s="87" t="e">
        <f>Metric!#REF!</f>
        <v>#REF!</v>
      </c>
      <c r="F28" s="88" t="e">
        <f>Metric!#REF!</f>
        <v>#REF!</v>
      </c>
      <c r="G28" s="19" t="e">
        <f>Metric!#REF!</f>
        <v>#REF!</v>
      </c>
      <c r="H28" s="5" t="e">
        <f>Metric!#REF!</f>
        <v>#REF!</v>
      </c>
      <c r="I28" s="19" t="e">
        <f>Metric!#REF!</f>
        <v>#REF!</v>
      </c>
      <c r="J28" s="5" t="e">
        <f>Metric!#REF!</f>
        <v>#REF!</v>
      </c>
      <c r="K28" s="20" t="e">
        <f>Metric!#REF!</f>
        <v>#REF!</v>
      </c>
      <c r="L28" s="21" t="e">
        <f>Metric!#REF!</f>
        <v>#REF!</v>
      </c>
      <c r="M28" s="6" t="e">
        <f>Metric!#REF!</f>
        <v>#REF!</v>
      </c>
    </row>
    <row r="29" spans="1:13" x14ac:dyDescent="0.2">
      <c r="A29" s="94" t="e">
        <f>Metric!#REF!</f>
        <v>#REF!</v>
      </c>
      <c r="B29" s="95" t="e">
        <f>Metric!#REF!</f>
        <v>#REF!</v>
      </c>
      <c r="C29" s="86" t="e">
        <f>Metric!#REF!</f>
        <v>#REF!</v>
      </c>
      <c r="D29" s="86" t="e">
        <f>Metric!#REF!</f>
        <v>#REF!</v>
      </c>
      <c r="E29" s="87" t="e">
        <f>Metric!#REF!</f>
        <v>#REF!</v>
      </c>
      <c r="F29" s="88" t="e">
        <f>Metric!#REF!</f>
        <v>#REF!</v>
      </c>
      <c r="G29" s="19" t="e">
        <f>Metric!#REF!</f>
        <v>#REF!</v>
      </c>
      <c r="H29" s="5" t="e">
        <f>Metric!#REF!</f>
        <v>#REF!</v>
      </c>
      <c r="I29" s="19" t="e">
        <f>Metric!#REF!</f>
        <v>#REF!</v>
      </c>
      <c r="J29" s="5" t="e">
        <f>Metric!#REF!</f>
        <v>#REF!</v>
      </c>
      <c r="K29" s="20" t="e">
        <f>Metric!#REF!</f>
        <v>#REF!</v>
      </c>
      <c r="L29" s="21" t="e">
        <f>Metric!#REF!</f>
        <v>#REF!</v>
      </c>
      <c r="M29" s="6" t="e">
        <f>Metric!#REF!</f>
        <v>#REF!</v>
      </c>
    </row>
    <row r="30" spans="1:13" x14ac:dyDescent="0.2">
      <c r="A30" s="94" t="e">
        <f>Metric!#REF!</f>
        <v>#REF!</v>
      </c>
      <c r="B30" s="95" t="e">
        <f>Metric!#REF!</f>
        <v>#REF!</v>
      </c>
      <c r="C30" s="86" t="e">
        <f>Metric!#REF!</f>
        <v>#REF!</v>
      </c>
      <c r="D30" s="86" t="e">
        <f>Metric!#REF!</f>
        <v>#REF!</v>
      </c>
      <c r="E30" s="87" t="e">
        <f>Metric!#REF!</f>
        <v>#REF!</v>
      </c>
      <c r="F30" s="88" t="e">
        <f>Metric!#REF!</f>
        <v>#REF!</v>
      </c>
      <c r="G30" s="19" t="e">
        <f>Metric!#REF!</f>
        <v>#REF!</v>
      </c>
      <c r="H30" s="5" t="e">
        <f>Metric!#REF!</f>
        <v>#REF!</v>
      </c>
      <c r="I30" s="19" t="e">
        <f>Metric!#REF!</f>
        <v>#REF!</v>
      </c>
      <c r="J30" s="5" t="e">
        <f>Metric!#REF!</f>
        <v>#REF!</v>
      </c>
      <c r="K30" s="20" t="e">
        <f>Metric!#REF!</f>
        <v>#REF!</v>
      </c>
      <c r="L30" s="21" t="e">
        <f>Metric!#REF!</f>
        <v>#REF!</v>
      </c>
      <c r="M30" s="6" t="e">
        <f>Metric!#REF!</f>
        <v>#REF!</v>
      </c>
    </row>
    <row r="31" spans="1:13" x14ac:dyDescent="0.2">
      <c r="A31" s="94" t="e">
        <f>Metric!#REF!</f>
        <v>#REF!</v>
      </c>
      <c r="B31" s="95" t="e">
        <f>Metric!#REF!</f>
        <v>#REF!</v>
      </c>
      <c r="C31" s="86" t="e">
        <f>Metric!#REF!</f>
        <v>#REF!</v>
      </c>
      <c r="D31" s="86" t="e">
        <f>Metric!#REF!</f>
        <v>#REF!</v>
      </c>
      <c r="E31" s="87" t="e">
        <f>Metric!#REF!</f>
        <v>#REF!</v>
      </c>
      <c r="F31" s="88" t="e">
        <f>Metric!#REF!</f>
        <v>#REF!</v>
      </c>
      <c r="G31" s="19" t="e">
        <f>Metric!#REF!</f>
        <v>#REF!</v>
      </c>
      <c r="H31" s="5" t="e">
        <f>Metric!#REF!</f>
        <v>#REF!</v>
      </c>
      <c r="I31" s="19" t="e">
        <f>Metric!#REF!</f>
        <v>#REF!</v>
      </c>
      <c r="J31" s="5" t="e">
        <f>Metric!#REF!</f>
        <v>#REF!</v>
      </c>
      <c r="K31" s="20" t="e">
        <f>Metric!#REF!</f>
        <v>#REF!</v>
      </c>
      <c r="L31" s="21" t="e">
        <f>Metric!#REF!</f>
        <v>#REF!</v>
      </c>
      <c r="M31" s="6" t="e">
        <f>Metric!#REF!</f>
        <v>#REF!</v>
      </c>
    </row>
    <row r="32" spans="1:13" x14ac:dyDescent="0.2">
      <c r="A32" s="94" t="e">
        <f>Metric!#REF!</f>
        <v>#REF!</v>
      </c>
      <c r="B32" s="95" t="e">
        <f>Metric!#REF!</f>
        <v>#REF!</v>
      </c>
      <c r="C32" s="86" t="e">
        <f>Metric!#REF!</f>
        <v>#REF!</v>
      </c>
      <c r="D32" s="86" t="e">
        <f>Metric!#REF!</f>
        <v>#REF!</v>
      </c>
      <c r="E32" s="87" t="e">
        <f>Metric!#REF!</f>
        <v>#REF!</v>
      </c>
      <c r="F32" s="88" t="e">
        <f>Metric!#REF!</f>
        <v>#REF!</v>
      </c>
      <c r="G32" s="19" t="e">
        <f>Metric!#REF!</f>
        <v>#REF!</v>
      </c>
      <c r="H32" s="5" t="e">
        <f>Metric!#REF!</f>
        <v>#REF!</v>
      </c>
      <c r="I32" s="19" t="e">
        <f>Metric!#REF!</f>
        <v>#REF!</v>
      </c>
      <c r="J32" s="5" t="e">
        <f>Metric!#REF!</f>
        <v>#REF!</v>
      </c>
      <c r="K32" s="20" t="e">
        <f>Metric!#REF!</f>
        <v>#REF!</v>
      </c>
      <c r="L32" s="21" t="e">
        <f>Metric!#REF!</f>
        <v>#REF!</v>
      </c>
      <c r="M32" s="6" t="e">
        <f>Metric!#REF!</f>
        <v>#REF!</v>
      </c>
    </row>
    <row r="33" spans="1:13" x14ac:dyDescent="0.2">
      <c r="A33" s="94" t="e">
        <f>Metric!#REF!</f>
        <v>#REF!</v>
      </c>
      <c r="B33" s="95" t="e">
        <f>Metric!#REF!</f>
        <v>#REF!</v>
      </c>
      <c r="C33" s="86" t="e">
        <f>Metric!#REF!</f>
        <v>#REF!</v>
      </c>
      <c r="D33" s="86" t="e">
        <f>Metric!#REF!</f>
        <v>#REF!</v>
      </c>
      <c r="E33" s="87" t="e">
        <f>Metric!#REF!</f>
        <v>#REF!</v>
      </c>
      <c r="F33" s="88" t="e">
        <f>Metric!#REF!</f>
        <v>#REF!</v>
      </c>
      <c r="G33" s="19" t="e">
        <f>Metric!#REF!</f>
        <v>#REF!</v>
      </c>
      <c r="H33" s="5" t="e">
        <f>Metric!#REF!</f>
        <v>#REF!</v>
      </c>
      <c r="I33" s="19" t="e">
        <f>Metric!#REF!</f>
        <v>#REF!</v>
      </c>
      <c r="J33" s="5" t="e">
        <f>Metric!#REF!</f>
        <v>#REF!</v>
      </c>
      <c r="K33" s="20" t="e">
        <f>Metric!#REF!</f>
        <v>#REF!</v>
      </c>
      <c r="L33" s="21" t="e">
        <f>Metric!#REF!</f>
        <v>#REF!</v>
      </c>
      <c r="M33" s="6" t="e">
        <f>Metric!#REF!</f>
        <v>#REF!</v>
      </c>
    </row>
    <row r="34" spans="1:13" x14ac:dyDescent="0.2">
      <c r="A34" s="94" t="e">
        <f>Metric!#REF!</f>
        <v>#REF!</v>
      </c>
      <c r="B34" s="95" t="e">
        <f>Metric!#REF!</f>
        <v>#REF!</v>
      </c>
      <c r="C34" s="86" t="e">
        <f>Metric!#REF!</f>
        <v>#REF!</v>
      </c>
      <c r="D34" s="86" t="e">
        <f>Metric!#REF!</f>
        <v>#REF!</v>
      </c>
      <c r="E34" s="87" t="e">
        <f>Metric!#REF!</f>
        <v>#REF!</v>
      </c>
      <c r="F34" s="88" t="e">
        <f>Metric!#REF!</f>
        <v>#REF!</v>
      </c>
      <c r="G34" s="19" t="e">
        <f>Metric!#REF!</f>
        <v>#REF!</v>
      </c>
      <c r="H34" s="5" t="e">
        <f>Metric!#REF!</f>
        <v>#REF!</v>
      </c>
      <c r="I34" s="19" t="e">
        <f>Metric!#REF!</f>
        <v>#REF!</v>
      </c>
      <c r="J34" s="5" t="e">
        <f>Metric!#REF!</f>
        <v>#REF!</v>
      </c>
      <c r="K34" s="20" t="e">
        <f>Metric!#REF!</f>
        <v>#REF!</v>
      </c>
      <c r="L34" s="21" t="e">
        <f>Metric!#REF!</f>
        <v>#REF!</v>
      </c>
      <c r="M34" s="6" t="e">
        <f>Metric!#REF!</f>
        <v>#REF!</v>
      </c>
    </row>
    <row r="35" spans="1:13" x14ac:dyDescent="0.2">
      <c r="A35" s="94" t="e">
        <f>Metric!#REF!</f>
        <v>#REF!</v>
      </c>
      <c r="B35" s="95" t="e">
        <f>Metric!#REF!</f>
        <v>#REF!</v>
      </c>
      <c r="C35" s="86" t="e">
        <f>Metric!#REF!</f>
        <v>#REF!</v>
      </c>
      <c r="D35" s="86" t="e">
        <f>Metric!#REF!</f>
        <v>#REF!</v>
      </c>
      <c r="E35" s="87" t="e">
        <f>Metric!#REF!</f>
        <v>#REF!</v>
      </c>
      <c r="F35" s="88" t="e">
        <f>Metric!#REF!</f>
        <v>#REF!</v>
      </c>
      <c r="G35" s="19" t="e">
        <f>Metric!#REF!</f>
        <v>#REF!</v>
      </c>
      <c r="H35" s="5" t="e">
        <f>Metric!#REF!</f>
        <v>#REF!</v>
      </c>
      <c r="I35" s="19" t="e">
        <f>Metric!#REF!</f>
        <v>#REF!</v>
      </c>
      <c r="J35" s="5" t="e">
        <f>Metric!#REF!</f>
        <v>#REF!</v>
      </c>
      <c r="K35" s="20" t="e">
        <f>Metric!#REF!</f>
        <v>#REF!</v>
      </c>
      <c r="L35" s="21" t="e">
        <f>Metric!#REF!</f>
        <v>#REF!</v>
      </c>
      <c r="M35" s="6" t="e">
        <f>Metric!#REF!</f>
        <v>#REF!</v>
      </c>
    </row>
    <row r="36" spans="1:13" x14ac:dyDescent="0.2">
      <c r="A36" s="94" t="e">
        <f>Metric!#REF!</f>
        <v>#REF!</v>
      </c>
      <c r="B36" s="95" t="e">
        <f>Metric!#REF!</f>
        <v>#REF!</v>
      </c>
      <c r="C36" s="86" t="e">
        <f>Metric!#REF!</f>
        <v>#REF!</v>
      </c>
      <c r="D36" s="86" t="e">
        <f>Metric!#REF!</f>
        <v>#REF!</v>
      </c>
      <c r="E36" s="87" t="e">
        <f>Metric!#REF!</f>
        <v>#REF!</v>
      </c>
      <c r="F36" s="88" t="e">
        <f>Metric!#REF!</f>
        <v>#REF!</v>
      </c>
      <c r="G36" s="19" t="e">
        <f>Metric!#REF!</f>
        <v>#REF!</v>
      </c>
      <c r="H36" s="5" t="e">
        <f>Metric!#REF!</f>
        <v>#REF!</v>
      </c>
      <c r="I36" s="19" t="e">
        <f>Metric!#REF!</f>
        <v>#REF!</v>
      </c>
      <c r="J36" s="5" t="e">
        <f>Metric!#REF!</f>
        <v>#REF!</v>
      </c>
      <c r="K36" s="20" t="e">
        <f>Metric!#REF!</f>
        <v>#REF!</v>
      </c>
      <c r="L36" s="21" t="e">
        <f>Metric!#REF!</f>
        <v>#REF!</v>
      </c>
      <c r="M36" s="6" t="e">
        <f>Metric!#REF!</f>
        <v>#REF!</v>
      </c>
    </row>
    <row r="37" spans="1:13" x14ac:dyDescent="0.2">
      <c r="A37" s="94" t="e">
        <f>Metric!#REF!</f>
        <v>#REF!</v>
      </c>
      <c r="B37" s="95" t="e">
        <f>Metric!#REF!</f>
        <v>#REF!</v>
      </c>
      <c r="C37" s="86" t="e">
        <f>Metric!#REF!</f>
        <v>#REF!</v>
      </c>
      <c r="D37" s="86" t="e">
        <f>Metric!#REF!</f>
        <v>#REF!</v>
      </c>
      <c r="E37" s="87" t="e">
        <f>Metric!#REF!</f>
        <v>#REF!</v>
      </c>
      <c r="F37" s="88" t="e">
        <f>Metric!#REF!</f>
        <v>#REF!</v>
      </c>
      <c r="G37" s="19" t="e">
        <f>Metric!#REF!</f>
        <v>#REF!</v>
      </c>
      <c r="H37" s="5" t="e">
        <f>Metric!#REF!</f>
        <v>#REF!</v>
      </c>
      <c r="I37" s="19" t="e">
        <f>Metric!#REF!</f>
        <v>#REF!</v>
      </c>
      <c r="J37" s="5" t="e">
        <f>Metric!#REF!</f>
        <v>#REF!</v>
      </c>
      <c r="K37" s="20" t="e">
        <f>Metric!#REF!</f>
        <v>#REF!</v>
      </c>
      <c r="L37" s="21" t="e">
        <f>Metric!#REF!</f>
        <v>#REF!</v>
      </c>
      <c r="M37" s="6" t="e">
        <f>Metric!#REF!</f>
        <v>#REF!</v>
      </c>
    </row>
    <row r="38" spans="1:13" x14ac:dyDescent="0.2">
      <c r="A38" s="94" t="e">
        <f>Metric!#REF!</f>
        <v>#REF!</v>
      </c>
      <c r="B38" s="95" t="e">
        <f>Metric!#REF!</f>
        <v>#REF!</v>
      </c>
      <c r="C38" s="86" t="e">
        <f>Metric!#REF!</f>
        <v>#REF!</v>
      </c>
      <c r="D38" s="86" t="e">
        <f>Metric!#REF!</f>
        <v>#REF!</v>
      </c>
      <c r="E38" s="87" t="e">
        <f>Metric!#REF!</f>
        <v>#REF!</v>
      </c>
      <c r="F38" s="88" t="e">
        <f>Metric!#REF!</f>
        <v>#REF!</v>
      </c>
      <c r="G38" s="19" t="e">
        <f>Metric!#REF!</f>
        <v>#REF!</v>
      </c>
      <c r="H38" s="5" t="e">
        <f>Metric!#REF!</f>
        <v>#REF!</v>
      </c>
      <c r="I38" s="19" t="e">
        <f>Metric!#REF!</f>
        <v>#REF!</v>
      </c>
      <c r="J38" s="5" t="e">
        <f>Metric!#REF!</f>
        <v>#REF!</v>
      </c>
      <c r="K38" s="20" t="e">
        <f>Metric!#REF!</f>
        <v>#REF!</v>
      </c>
      <c r="L38" s="21" t="e">
        <f>Metric!#REF!</f>
        <v>#REF!</v>
      </c>
      <c r="M38" s="6" t="e">
        <f>Metric!#REF!</f>
        <v>#REF!</v>
      </c>
    </row>
    <row r="39" spans="1:13" x14ac:dyDescent="0.2">
      <c r="A39" s="94" t="e">
        <f>Metric!#REF!</f>
        <v>#REF!</v>
      </c>
      <c r="B39" s="95" t="e">
        <f>Metric!#REF!</f>
        <v>#REF!</v>
      </c>
      <c r="C39" s="86" t="e">
        <f>Metric!#REF!</f>
        <v>#REF!</v>
      </c>
      <c r="D39" s="86" t="e">
        <f>Metric!#REF!</f>
        <v>#REF!</v>
      </c>
      <c r="E39" s="87" t="e">
        <f>Metric!#REF!</f>
        <v>#REF!</v>
      </c>
      <c r="F39" s="88" t="e">
        <f>Metric!#REF!</f>
        <v>#REF!</v>
      </c>
      <c r="G39" s="19" t="e">
        <f>Metric!#REF!</f>
        <v>#REF!</v>
      </c>
      <c r="H39" s="5" t="e">
        <f>Metric!#REF!</f>
        <v>#REF!</v>
      </c>
      <c r="I39" s="19" t="e">
        <f>Metric!#REF!</f>
        <v>#REF!</v>
      </c>
      <c r="J39" s="5" t="e">
        <f>Metric!#REF!</f>
        <v>#REF!</v>
      </c>
      <c r="K39" s="20" t="e">
        <f>Metric!#REF!</f>
        <v>#REF!</v>
      </c>
      <c r="L39" s="21" t="e">
        <f>Metric!#REF!</f>
        <v>#REF!</v>
      </c>
      <c r="M39" s="6" t="e">
        <f>Metric!#REF!</f>
        <v>#REF!</v>
      </c>
    </row>
    <row r="40" spans="1:13" x14ac:dyDescent="0.2">
      <c r="A40" s="94" t="e">
        <f>Metric!#REF!</f>
        <v>#REF!</v>
      </c>
      <c r="B40" s="95" t="e">
        <f>Metric!#REF!</f>
        <v>#REF!</v>
      </c>
      <c r="C40" s="86" t="e">
        <f>Metric!#REF!</f>
        <v>#REF!</v>
      </c>
      <c r="D40" s="86" t="e">
        <f>Metric!#REF!</f>
        <v>#REF!</v>
      </c>
      <c r="E40" s="87" t="e">
        <f>Metric!#REF!</f>
        <v>#REF!</v>
      </c>
      <c r="F40" s="88" t="e">
        <f>Metric!#REF!</f>
        <v>#REF!</v>
      </c>
      <c r="G40" s="19" t="e">
        <f>Metric!#REF!</f>
        <v>#REF!</v>
      </c>
      <c r="H40" s="5" t="e">
        <f>Metric!#REF!</f>
        <v>#REF!</v>
      </c>
      <c r="I40" s="19" t="e">
        <f>Metric!#REF!</f>
        <v>#REF!</v>
      </c>
      <c r="J40" s="5" t="e">
        <f>Metric!#REF!</f>
        <v>#REF!</v>
      </c>
      <c r="K40" s="20" t="e">
        <f>Metric!#REF!</f>
        <v>#REF!</v>
      </c>
      <c r="L40" s="21" t="e">
        <f>Metric!#REF!</f>
        <v>#REF!</v>
      </c>
      <c r="M40" s="6" t="e">
        <f>Metric!#REF!</f>
        <v>#REF!</v>
      </c>
    </row>
    <row r="41" spans="1:13" x14ac:dyDescent="0.2">
      <c r="A41" s="94" t="e">
        <f>Metric!#REF!</f>
        <v>#REF!</v>
      </c>
      <c r="B41" s="95" t="e">
        <f>Metric!#REF!</f>
        <v>#REF!</v>
      </c>
      <c r="C41" s="86" t="e">
        <f>Metric!#REF!</f>
        <v>#REF!</v>
      </c>
      <c r="D41" s="86" t="e">
        <f>Metric!#REF!</f>
        <v>#REF!</v>
      </c>
      <c r="E41" s="87" t="e">
        <f>Metric!#REF!</f>
        <v>#REF!</v>
      </c>
      <c r="F41" s="88" t="e">
        <f>Metric!#REF!</f>
        <v>#REF!</v>
      </c>
      <c r="G41" s="19" t="e">
        <f>Metric!#REF!</f>
        <v>#REF!</v>
      </c>
      <c r="H41" s="5" t="e">
        <f>Metric!#REF!</f>
        <v>#REF!</v>
      </c>
      <c r="I41" s="19" t="e">
        <f>Metric!#REF!</f>
        <v>#REF!</v>
      </c>
      <c r="J41" s="5" t="e">
        <f>Metric!#REF!</f>
        <v>#REF!</v>
      </c>
      <c r="K41" s="20" t="e">
        <f>Metric!#REF!</f>
        <v>#REF!</v>
      </c>
      <c r="L41" s="21" t="e">
        <f>Metric!#REF!</f>
        <v>#REF!</v>
      </c>
      <c r="M41" s="6" t="e">
        <f>Metric!#REF!</f>
        <v>#REF!</v>
      </c>
    </row>
    <row r="42" spans="1:13" x14ac:dyDescent="0.2">
      <c r="A42" s="94" t="e">
        <f>Metric!#REF!</f>
        <v>#REF!</v>
      </c>
      <c r="B42" s="95" t="e">
        <f>Metric!#REF!</f>
        <v>#REF!</v>
      </c>
      <c r="C42" s="86" t="e">
        <f>Metric!#REF!</f>
        <v>#REF!</v>
      </c>
      <c r="D42" s="86" t="e">
        <f>Metric!#REF!</f>
        <v>#REF!</v>
      </c>
      <c r="E42" s="87" t="e">
        <f>Metric!#REF!</f>
        <v>#REF!</v>
      </c>
      <c r="F42" s="88" t="e">
        <f>Metric!#REF!</f>
        <v>#REF!</v>
      </c>
      <c r="G42" s="19" t="e">
        <f>Metric!#REF!</f>
        <v>#REF!</v>
      </c>
      <c r="H42" s="5" t="e">
        <f>Metric!#REF!</f>
        <v>#REF!</v>
      </c>
      <c r="I42" s="19" t="e">
        <f>Metric!#REF!</f>
        <v>#REF!</v>
      </c>
      <c r="J42" s="5" t="e">
        <f>Metric!#REF!</f>
        <v>#REF!</v>
      </c>
      <c r="K42" s="20" t="e">
        <f>Metric!#REF!</f>
        <v>#REF!</v>
      </c>
      <c r="L42" s="21" t="e">
        <f>Metric!#REF!</f>
        <v>#REF!</v>
      </c>
      <c r="M42" s="6" t="e">
        <f>Metric!#REF!</f>
        <v>#REF!</v>
      </c>
    </row>
    <row r="43" spans="1:13" x14ac:dyDescent="0.2">
      <c r="A43" s="94" t="e">
        <f>Metric!#REF!</f>
        <v>#REF!</v>
      </c>
      <c r="B43" s="95" t="e">
        <f>Metric!#REF!</f>
        <v>#REF!</v>
      </c>
      <c r="C43" s="86" t="e">
        <f>Metric!#REF!</f>
        <v>#REF!</v>
      </c>
      <c r="D43" s="86" t="e">
        <f>Metric!#REF!</f>
        <v>#REF!</v>
      </c>
      <c r="E43" s="87" t="e">
        <f>Metric!#REF!</f>
        <v>#REF!</v>
      </c>
      <c r="F43" s="88" t="e">
        <f>Metric!#REF!</f>
        <v>#REF!</v>
      </c>
      <c r="G43" s="19" t="e">
        <f>Metric!#REF!</f>
        <v>#REF!</v>
      </c>
      <c r="H43" s="5" t="e">
        <f>Metric!#REF!</f>
        <v>#REF!</v>
      </c>
      <c r="I43" s="19" t="e">
        <f>Metric!#REF!</f>
        <v>#REF!</v>
      </c>
      <c r="J43" s="5" t="e">
        <f>Metric!#REF!</f>
        <v>#REF!</v>
      </c>
      <c r="K43" s="20" t="e">
        <f>Metric!#REF!</f>
        <v>#REF!</v>
      </c>
      <c r="L43" s="21" t="e">
        <f>Metric!#REF!</f>
        <v>#REF!</v>
      </c>
      <c r="M43" s="6" t="e">
        <f>Metric!#REF!</f>
        <v>#REF!</v>
      </c>
    </row>
    <row r="44" spans="1:13" x14ac:dyDescent="0.2">
      <c r="A44" s="94" t="e">
        <f>Metric!#REF!</f>
        <v>#REF!</v>
      </c>
      <c r="B44" s="95" t="e">
        <f>Metric!#REF!</f>
        <v>#REF!</v>
      </c>
      <c r="C44" s="86" t="e">
        <f>Metric!#REF!</f>
        <v>#REF!</v>
      </c>
      <c r="D44" s="86" t="e">
        <f>Metric!#REF!</f>
        <v>#REF!</v>
      </c>
      <c r="E44" s="87" t="e">
        <f>Metric!#REF!</f>
        <v>#REF!</v>
      </c>
      <c r="F44" s="88" t="e">
        <f>Metric!#REF!</f>
        <v>#REF!</v>
      </c>
      <c r="G44" s="19" t="e">
        <f>Metric!#REF!</f>
        <v>#REF!</v>
      </c>
      <c r="H44" s="5" t="e">
        <f>Metric!#REF!</f>
        <v>#REF!</v>
      </c>
      <c r="I44" s="19" t="e">
        <f>Metric!#REF!</f>
        <v>#REF!</v>
      </c>
      <c r="J44" s="5" t="e">
        <f>Metric!#REF!</f>
        <v>#REF!</v>
      </c>
      <c r="K44" s="20" t="e">
        <f>Metric!#REF!</f>
        <v>#REF!</v>
      </c>
      <c r="L44" s="21" t="e">
        <f>Metric!#REF!</f>
        <v>#REF!</v>
      </c>
      <c r="M44" s="6" t="e">
        <f>Metric!#REF!</f>
        <v>#REF!</v>
      </c>
    </row>
    <row r="45" spans="1:13" x14ac:dyDescent="0.2">
      <c r="A45" s="94" t="e">
        <f>Metric!#REF!</f>
        <v>#REF!</v>
      </c>
      <c r="B45" s="95" t="e">
        <f>Metric!#REF!</f>
        <v>#REF!</v>
      </c>
      <c r="C45" s="86" t="e">
        <f>Metric!#REF!</f>
        <v>#REF!</v>
      </c>
      <c r="D45" s="86" t="e">
        <f>Metric!#REF!</f>
        <v>#REF!</v>
      </c>
      <c r="E45" s="87" t="e">
        <f>Metric!#REF!</f>
        <v>#REF!</v>
      </c>
      <c r="F45" s="88" t="e">
        <f>Metric!#REF!</f>
        <v>#REF!</v>
      </c>
      <c r="G45" s="19" t="e">
        <f>Metric!#REF!</f>
        <v>#REF!</v>
      </c>
      <c r="H45" s="5" t="e">
        <f>Metric!#REF!</f>
        <v>#REF!</v>
      </c>
      <c r="I45" s="19" t="e">
        <f>Metric!#REF!</f>
        <v>#REF!</v>
      </c>
      <c r="J45" s="5" t="e">
        <f>Metric!#REF!</f>
        <v>#REF!</v>
      </c>
      <c r="K45" s="20" t="e">
        <f>Metric!#REF!</f>
        <v>#REF!</v>
      </c>
      <c r="L45" s="21" t="e">
        <f>Metric!#REF!</f>
        <v>#REF!</v>
      </c>
      <c r="M45" s="6" t="e">
        <f>Metric!#REF!</f>
        <v>#REF!</v>
      </c>
    </row>
    <row r="46" spans="1:13" x14ac:dyDescent="0.2">
      <c r="A46" s="94" t="e">
        <f>Metric!#REF!</f>
        <v>#REF!</v>
      </c>
      <c r="B46" s="95" t="e">
        <f>Metric!#REF!</f>
        <v>#REF!</v>
      </c>
      <c r="C46" s="86" t="e">
        <f>Metric!#REF!</f>
        <v>#REF!</v>
      </c>
      <c r="D46" s="86" t="e">
        <f>Metric!#REF!</f>
        <v>#REF!</v>
      </c>
      <c r="E46" s="87" t="e">
        <f>Metric!#REF!</f>
        <v>#REF!</v>
      </c>
      <c r="F46" s="88" t="e">
        <f>Metric!#REF!</f>
        <v>#REF!</v>
      </c>
      <c r="G46" s="19" t="e">
        <f>Metric!#REF!</f>
        <v>#REF!</v>
      </c>
      <c r="H46" s="5" t="e">
        <f>Metric!#REF!</f>
        <v>#REF!</v>
      </c>
      <c r="I46" s="19" t="e">
        <f>Metric!#REF!</f>
        <v>#REF!</v>
      </c>
      <c r="J46" s="5" t="e">
        <f>Metric!#REF!</f>
        <v>#REF!</v>
      </c>
      <c r="K46" s="20" t="e">
        <f>Metric!#REF!</f>
        <v>#REF!</v>
      </c>
      <c r="L46" s="21" t="e">
        <f>Metric!#REF!</f>
        <v>#REF!</v>
      </c>
      <c r="M46" s="6" t="e">
        <f>Metric!#REF!</f>
        <v>#REF!</v>
      </c>
    </row>
    <row r="47" spans="1:13" x14ac:dyDescent="0.2">
      <c r="A47" s="94" t="e">
        <f>Metric!#REF!</f>
        <v>#REF!</v>
      </c>
      <c r="B47" s="95" t="e">
        <f>Metric!#REF!</f>
        <v>#REF!</v>
      </c>
      <c r="C47" s="86" t="e">
        <f>Metric!#REF!</f>
        <v>#REF!</v>
      </c>
      <c r="D47" s="86" t="e">
        <f>Metric!#REF!</f>
        <v>#REF!</v>
      </c>
      <c r="E47" s="87" t="e">
        <f>Metric!#REF!</f>
        <v>#REF!</v>
      </c>
      <c r="F47" s="88" t="e">
        <f>Metric!#REF!</f>
        <v>#REF!</v>
      </c>
      <c r="G47" s="19" t="e">
        <f>Metric!#REF!</f>
        <v>#REF!</v>
      </c>
      <c r="H47" s="5" t="e">
        <f>Metric!#REF!</f>
        <v>#REF!</v>
      </c>
      <c r="I47" s="19" t="e">
        <f>Metric!#REF!</f>
        <v>#REF!</v>
      </c>
      <c r="J47" s="5" t="e">
        <f>Metric!#REF!</f>
        <v>#REF!</v>
      </c>
      <c r="K47" s="20" t="e">
        <f>Metric!#REF!</f>
        <v>#REF!</v>
      </c>
      <c r="L47" s="21" t="e">
        <f>Metric!#REF!</f>
        <v>#REF!</v>
      </c>
      <c r="M47" s="6" t="e">
        <f>Metric!#REF!</f>
        <v>#REF!</v>
      </c>
    </row>
    <row r="48" spans="1:13" x14ac:dyDescent="0.2">
      <c r="A48" s="94" t="e">
        <f>Metric!#REF!</f>
        <v>#REF!</v>
      </c>
      <c r="B48" s="95" t="e">
        <f>Metric!#REF!</f>
        <v>#REF!</v>
      </c>
      <c r="C48" s="86" t="e">
        <f>Metric!#REF!</f>
        <v>#REF!</v>
      </c>
      <c r="D48" s="86" t="e">
        <f>Metric!#REF!</f>
        <v>#REF!</v>
      </c>
      <c r="E48" s="87" t="e">
        <f>Metric!#REF!</f>
        <v>#REF!</v>
      </c>
      <c r="F48" s="88" t="e">
        <f>Metric!#REF!</f>
        <v>#REF!</v>
      </c>
      <c r="G48" s="19" t="e">
        <f>Metric!#REF!</f>
        <v>#REF!</v>
      </c>
      <c r="H48" s="5" t="e">
        <f>Metric!#REF!</f>
        <v>#REF!</v>
      </c>
      <c r="I48" s="19" t="e">
        <f>Metric!#REF!</f>
        <v>#REF!</v>
      </c>
      <c r="J48" s="5" t="e">
        <f>Metric!#REF!</f>
        <v>#REF!</v>
      </c>
      <c r="K48" s="20" t="e">
        <f>Metric!#REF!</f>
        <v>#REF!</v>
      </c>
      <c r="L48" s="21" t="e">
        <f>Metric!#REF!</f>
        <v>#REF!</v>
      </c>
      <c r="M48" s="6" t="e">
        <f>Metric!#REF!</f>
        <v>#REF!</v>
      </c>
    </row>
    <row r="49" spans="1:13" x14ac:dyDescent="0.2">
      <c r="A49" s="94" t="e">
        <f>Metric!#REF!</f>
        <v>#REF!</v>
      </c>
      <c r="B49" s="95" t="e">
        <f>Metric!#REF!</f>
        <v>#REF!</v>
      </c>
      <c r="C49" s="86" t="e">
        <f>Metric!#REF!</f>
        <v>#REF!</v>
      </c>
      <c r="D49" s="86" t="e">
        <f>Metric!#REF!</f>
        <v>#REF!</v>
      </c>
      <c r="E49" s="87" t="e">
        <f>Metric!#REF!</f>
        <v>#REF!</v>
      </c>
      <c r="F49" s="88" t="e">
        <f>Metric!#REF!</f>
        <v>#REF!</v>
      </c>
      <c r="G49" s="19" t="e">
        <f>Metric!#REF!</f>
        <v>#REF!</v>
      </c>
      <c r="H49" s="5" t="e">
        <f>Metric!#REF!</f>
        <v>#REF!</v>
      </c>
      <c r="I49" s="19" t="e">
        <f>Metric!#REF!</f>
        <v>#REF!</v>
      </c>
      <c r="J49" s="5" t="e">
        <f>Metric!#REF!</f>
        <v>#REF!</v>
      </c>
      <c r="K49" s="20" t="e">
        <f>Metric!#REF!</f>
        <v>#REF!</v>
      </c>
      <c r="L49" s="21" t="e">
        <f>Metric!#REF!</f>
        <v>#REF!</v>
      </c>
      <c r="M49" s="6" t="e">
        <f>Metric!#REF!</f>
        <v>#REF!</v>
      </c>
    </row>
    <row r="50" spans="1:13" x14ac:dyDescent="0.2">
      <c r="A50" s="94" t="e">
        <f>Metric!#REF!</f>
        <v>#REF!</v>
      </c>
      <c r="B50" s="95" t="e">
        <f>Metric!#REF!</f>
        <v>#REF!</v>
      </c>
      <c r="C50" s="86" t="e">
        <f>Metric!#REF!</f>
        <v>#REF!</v>
      </c>
      <c r="D50" s="86" t="e">
        <f>Metric!#REF!</f>
        <v>#REF!</v>
      </c>
      <c r="E50" s="87" t="e">
        <f>Metric!#REF!</f>
        <v>#REF!</v>
      </c>
      <c r="F50" s="88" t="e">
        <f>Metric!#REF!</f>
        <v>#REF!</v>
      </c>
      <c r="G50" s="19" t="e">
        <f>Metric!#REF!</f>
        <v>#REF!</v>
      </c>
      <c r="H50" s="5" t="e">
        <f>Metric!#REF!</f>
        <v>#REF!</v>
      </c>
      <c r="I50" s="19" t="e">
        <f>Metric!#REF!</f>
        <v>#REF!</v>
      </c>
      <c r="J50" s="5" t="e">
        <f>Metric!#REF!</f>
        <v>#REF!</v>
      </c>
      <c r="K50" s="20" t="e">
        <f>Metric!#REF!</f>
        <v>#REF!</v>
      </c>
      <c r="L50" s="21" t="e">
        <f>Metric!#REF!</f>
        <v>#REF!</v>
      </c>
      <c r="M50" s="6" t="e">
        <f>Metric!#REF!</f>
        <v>#REF!</v>
      </c>
    </row>
    <row r="51" spans="1:13" x14ac:dyDescent="0.2">
      <c r="A51" s="94" t="e">
        <f>Metric!#REF!</f>
        <v>#REF!</v>
      </c>
      <c r="B51" s="95" t="e">
        <f>Metric!#REF!</f>
        <v>#REF!</v>
      </c>
      <c r="C51" s="86" t="e">
        <f>Metric!#REF!</f>
        <v>#REF!</v>
      </c>
      <c r="D51" s="86" t="e">
        <f>Metric!#REF!</f>
        <v>#REF!</v>
      </c>
      <c r="E51" s="87" t="e">
        <f>Metric!#REF!</f>
        <v>#REF!</v>
      </c>
      <c r="F51" s="88" t="e">
        <f>Metric!#REF!</f>
        <v>#REF!</v>
      </c>
      <c r="G51" s="19" t="e">
        <f>Metric!#REF!</f>
        <v>#REF!</v>
      </c>
      <c r="H51" s="5" t="e">
        <f>Metric!#REF!</f>
        <v>#REF!</v>
      </c>
      <c r="I51" s="19" t="e">
        <f>Metric!#REF!</f>
        <v>#REF!</v>
      </c>
      <c r="J51" s="5" t="e">
        <f>Metric!#REF!</f>
        <v>#REF!</v>
      </c>
      <c r="K51" s="20" t="e">
        <f>Metric!#REF!</f>
        <v>#REF!</v>
      </c>
      <c r="L51" s="21" t="e">
        <f>Metric!#REF!</f>
        <v>#REF!</v>
      </c>
      <c r="M51" s="6" t="e">
        <f>Metric!#REF!</f>
        <v>#REF!</v>
      </c>
    </row>
    <row r="52" spans="1:13" x14ac:dyDescent="0.2">
      <c r="A52" s="94" t="e">
        <f>Metric!#REF!</f>
        <v>#REF!</v>
      </c>
      <c r="B52" s="95" t="e">
        <f>Metric!#REF!</f>
        <v>#REF!</v>
      </c>
      <c r="C52" s="86" t="e">
        <f>Metric!#REF!</f>
        <v>#REF!</v>
      </c>
      <c r="D52" s="86" t="e">
        <f>Metric!#REF!</f>
        <v>#REF!</v>
      </c>
      <c r="E52" s="87" t="e">
        <f>Metric!#REF!</f>
        <v>#REF!</v>
      </c>
      <c r="F52" s="88" t="e">
        <f>Metric!#REF!</f>
        <v>#REF!</v>
      </c>
      <c r="G52" s="19" t="e">
        <f>Metric!#REF!</f>
        <v>#REF!</v>
      </c>
      <c r="H52" s="5" t="e">
        <f>Metric!#REF!</f>
        <v>#REF!</v>
      </c>
      <c r="I52" s="19" t="e">
        <f>Metric!#REF!</f>
        <v>#REF!</v>
      </c>
      <c r="J52" s="5" t="e">
        <f>Metric!#REF!</f>
        <v>#REF!</v>
      </c>
      <c r="K52" s="20" t="e">
        <f>Metric!#REF!</f>
        <v>#REF!</v>
      </c>
      <c r="L52" s="21" t="e">
        <f>Metric!#REF!</f>
        <v>#REF!</v>
      </c>
      <c r="M52" s="6" t="e">
        <f>Metric!#REF!</f>
        <v>#REF!</v>
      </c>
    </row>
    <row r="53" spans="1:13" x14ac:dyDescent="0.2">
      <c r="A53" s="94" t="e">
        <f>Metric!#REF!</f>
        <v>#REF!</v>
      </c>
      <c r="B53" s="95" t="e">
        <f>Metric!#REF!</f>
        <v>#REF!</v>
      </c>
      <c r="C53" s="86" t="e">
        <f>Metric!#REF!</f>
        <v>#REF!</v>
      </c>
      <c r="D53" s="86" t="e">
        <f>Metric!#REF!</f>
        <v>#REF!</v>
      </c>
      <c r="E53" s="87" t="e">
        <f>Metric!#REF!</f>
        <v>#REF!</v>
      </c>
      <c r="F53" s="88" t="e">
        <f>Metric!#REF!</f>
        <v>#REF!</v>
      </c>
      <c r="G53" s="19" t="e">
        <f>Metric!#REF!</f>
        <v>#REF!</v>
      </c>
      <c r="H53" s="5" t="e">
        <f>Metric!#REF!</f>
        <v>#REF!</v>
      </c>
      <c r="I53" s="19" t="e">
        <f>Metric!#REF!</f>
        <v>#REF!</v>
      </c>
      <c r="J53" s="5" t="e">
        <f>Metric!#REF!</f>
        <v>#REF!</v>
      </c>
      <c r="K53" s="20" t="e">
        <f>Metric!#REF!</f>
        <v>#REF!</v>
      </c>
      <c r="L53" s="21" t="e">
        <f>Metric!#REF!</f>
        <v>#REF!</v>
      </c>
      <c r="M53" s="6" t="e">
        <f>Metric!#REF!</f>
        <v>#REF!</v>
      </c>
    </row>
    <row r="54" spans="1:13" x14ac:dyDescent="0.2">
      <c r="A54" s="94" t="e">
        <f>Metric!#REF!</f>
        <v>#REF!</v>
      </c>
      <c r="B54" s="95" t="e">
        <f>Metric!#REF!</f>
        <v>#REF!</v>
      </c>
      <c r="C54" s="86" t="e">
        <f>Metric!#REF!</f>
        <v>#REF!</v>
      </c>
      <c r="D54" s="86" t="e">
        <f>Metric!#REF!</f>
        <v>#REF!</v>
      </c>
      <c r="E54" s="87" t="e">
        <f>Metric!#REF!</f>
        <v>#REF!</v>
      </c>
      <c r="F54" s="88" t="e">
        <f>Metric!#REF!</f>
        <v>#REF!</v>
      </c>
      <c r="G54" s="19" t="e">
        <f>Metric!#REF!</f>
        <v>#REF!</v>
      </c>
      <c r="H54" s="5" t="e">
        <f>Metric!#REF!</f>
        <v>#REF!</v>
      </c>
      <c r="I54" s="19" t="e">
        <f>Metric!#REF!</f>
        <v>#REF!</v>
      </c>
      <c r="J54" s="5" t="e">
        <f>Metric!#REF!</f>
        <v>#REF!</v>
      </c>
      <c r="K54" s="20" t="e">
        <f>Metric!#REF!</f>
        <v>#REF!</v>
      </c>
      <c r="L54" s="21" t="e">
        <f>Metric!#REF!</f>
        <v>#REF!</v>
      </c>
      <c r="M54" s="6" t="e">
        <f>Metric!#REF!</f>
        <v>#REF!</v>
      </c>
    </row>
    <row r="55" spans="1:13" x14ac:dyDescent="0.2">
      <c r="A55" s="94" t="e">
        <f>Metric!#REF!</f>
        <v>#REF!</v>
      </c>
      <c r="B55" s="95" t="e">
        <f>Metric!#REF!</f>
        <v>#REF!</v>
      </c>
      <c r="C55" s="86" t="e">
        <f>Metric!#REF!</f>
        <v>#REF!</v>
      </c>
      <c r="D55" s="86" t="e">
        <f>Metric!#REF!</f>
        <v>#REF!</v>
      </c>
      <c r="E55" s="87" t="e">
        <f>Metric!#REF!</f>
        <v>#REF!</v>
      </c>
      <c r="F55" s="88" t="e">
        <f>Metric!#REF!</f>
        <v>#REF!</v>
      </c>
      <c r="G55" s="19" t="e">
        <f>Metric!#REF!</f>
        <v>#REF!</v>
      </c>
      <c r="H55" s="5" t="e">
        <f>Metric!#REF!</f>
        <v>#REF!</v>
      </c>
      <c r="I55" s="19" t="e">
        <f>Metric!#REF!</f>
        <v>#REF!</v>
      </c>
      <c r="J55" s="5" t="e">
        <f>Metric!#REF!</f>
        <v>#REF!</v>
      </c>
      <c r="K55" s="20" t="e">
        <f>Metric!#REF!</f>
        <v>#REF!</v>
      </c>
      <c r="L55" s="21" t="e">
        <f>Metric!#REF!</f>
        <v>#REF!</v>
      </c>
      <c r="M55" s="6" t="e">
        <f>Metric!#REF!</f>
        <v>#REF!</v>
      </c>
    </row>
    <row r="56" spans="1:13" x14ac:dyDescent="0.2">
      <c r="A56" s="94" t="e">
        <f>Metric!#REF!</f>
        <v>#REF!</v>
      </c>
      <c r="B56" s="95" t="e">
        <f>Metric!#REF!</f>
        <v>#REF!</v>
      </c>
      <c r="C56" s="86" t="e">
        <f>Metric!#REF!</f>
        <v>#REF!</v>
      </c>
      <c r="D56" s="86" t="e">
        <f>Metric!#REF!</f>
        <v>#REF!</v>
      </c>
      <c r="E56" s="87" t="e">
        <f>Metric!#REF!</f>
        <v>#REF!</v>
      </c>
      <c r="F56" s="88" t="e">
        <f>Metric!#REF!</f>
        <v>#REF!</v>
      </c>
      <c r="G56" s="19" t="e">
        <f>Metric!#REF!</f>
        <v>#REF!</v>
      </c>
      <c r="H56" s="5" t="e">
        <f>Metric!#REF!</f>
        <v>#REF!</v>
      </c>
      <c r="I56" s="19" t="e">
        <f>Metric!#REF!</f>
        <v>#REF!</v>
      </c>
      <c r="J56" s="5" t="e">
        <f>Metric!#REF!</f>
        <v>#REF!</v>
      </c>
      <c r="K56" s="20" t="e">
        <f>Metric!#REF!</f>
        <v>#REF!</v>
      </c>
      <c r="L56" s="21" t="e">
        <f>Metric!#REF!</f>
        <v>#REF!</v>
      </c>
      <c r="M56" s="6" t="e">
        <f>Metric!#REF!</f>
        <v>#REF!</v>
      </c>
    </row>
    <row r="57" spans="1:13" x14ac:dyDescent="0.2">
      <c r="A57" s="94" t="e">
        <f>Metric!#REF!</f>
        <v>#REF!</v>
      </c>
      <c r="B57" s="95" t="e">
        <f>Metric!#REF!</f>
        <v>#REF!</v>
      </c>
      <c r="C57" s="86" t="e">
        <f>Metric!#REF!</f>
        <v>#REF!</v>
      </c>
      <c r="D57" s="86" t="e">
        <f>Metric!#REF!</f>
        <v>#REF!</v>
      </c>
      <c r="E57" s="87" t="e">
        <f>Metric!#REF!</f>
        <v>#REF!</v>
      </c>
      <c r="F57" s="88" t="e">
        <f>Metric!#REF!</f>
        <v>#REF!</v>
      </c>
      <c r="G57" s="19" t="e">
        <f>Metric!#REF!</f>
        <v>#REF!</v>
      </c>
      <c r="H57" s="5" t="e">
        <f>Metric!#REF!</f>
        <v>#REF!</v>
      </c>
      <c r="I57" s="19" t="e">
        <f>Metric!#REF!</f>
        <v>#REF!</v>
      </c>
      <c r="J57" s="5" t="e">
        <f>Metric!#REF!</f>
        <v>#REF!</v>
      </c>
      <c r="K57" s="20" t="e">
        <f>Metric!#REF!</f>
        <v>#REF!</v>
      </c>
      <c r="L57" s="21" t="e">
        <f>Metric!#REF!</f>
        <v>#REF!</v>
      </c>
      <c r="M57" s="6" t="e">
        <f>Metric!#REF!</f>
        <v>#REF!</v>
      </c>
    </row>
    <row r="58" spans="1:13" x14ac:dyDescent="0.2">
      <c r="A58" s="94" t="e">
        <f>Metric!#REF!</f>
        <v>#REF!</v>
      </c>
      <c r="B58" s="95" t="e">
        <f>Metric!#REF!</f>
        <v>#REF!</v>
      </c>
      <c r="C58" s="86" t="e">
        <f>Metric!#REF!</f>
        <v>#REF!</v>
      </c>
      <c r="D58" s="86" t="e">
        <f>Metric!#REF!</f>
        <v>#REF!</v>
      </c>
      <c r="E58" s="87" t="e">
        <f>Metric!#REF!</f>
        <v>#REF!</v>
      </c>
      <c r="F58" s="88" t="e">
        <f>Metric!#REF!</f>
        <v>#REF!</v>
      </c>
      <c r="G58" s="19" t="e">
        <f>Metric!#REF!</f>
        <v>#REF!</v>
      </c>
      <c r="H58" s="5" t="e">
        <f>Metric!#REF!</f>
        <v>#REF!</v>
      </c>
      <c r="I58" s="19" t="e">
        <f>Metric!#REF!</f>
        <v>#REF!</v>
      </c>
      <c r="J58" s="5" t="e">
        <f>Metric!#REF!</f>
        <v>#REF!</v>
      </c>
      <c r="K58" s="20" t="e">
        <f>Metric!#REF!</f>
        <v>#REF!</v>
      </c>
      <c r="L58" s="21" t="e">
        <f>Metric!#REF!</f>
        <v>#REF!</v>
      </c>
      <c r="M58" s="6" t="e">
        <f>Metric!#REF!</f>
        <v>#REF!</v>
      </c>
    </row>
    <row r="59" spans="1:13" x14ac:dyDescent="0.2">
      <c r="A59" s="94" t="e">
        <f>Metric!#REF!</f>
        <v>#REF!</v>
      </c>
      <c r="B59" s="95" t="e">
        <f>Metric!#REF!</f>
        <v>#REF!</v>
      </c>
      <c r="C59" s="86" t="e">
        <f>Metric!#REF!</f>
        <v>#REF!</v>
      </c>
      <c r="D59" s="86" t="e">
        <f>Metric!#REF!</f>
        <v>#REF!</v>
      </c>
      <c r="E59" s="87" t="e">
        <f>Metric!#REF!</f>
        <v>#REF!</v>
      </c>
      <c r="F59" s="88" t="e">
        <f>Metric!#REF!</f>
        <v>#REF!</v>
      </c>
      <c r="G59" s="19" t="e">
        <f>Metric!#REF!</f>
        <v>#REF!</v>
      </c>
      <c r="H59" s="5" t="e">
        <f>Metric!#REF!</f>
        <v>#REF!</v>
      </c>
      <c r="I59" s="19" t="e">
        <f>Metric!#REF!</f>
        <v>#REF!</v>
      </c>
      <c r="J59" s="5" t="e">
        <f>Metric!#REF!</f>
        <v>#REF!</v>
      </c>
      <c r="K59" s="20" t="e">
        <f>Metric!#REF!</f>
        <v>#REF!</v>
      </c>
      <c r="L59" s="21" t="e">
        <f>Metric!#REF!</f>
        <v>#REF!</v>
      </c>
      <c r="M59" s="6" t="e">
        <f>Metric!#REF!</f>
        <v>#REF!</v>
      </c>
    </row>
    <row r="60" spans="1:13" x14ac:dyDescent="0.2">
      <c r="A60" s="94" t="e">
        <f>Metric!#REF!</f>
        <v>#REF!</v>
      </c>
      <c r="B60" s="95" t="e">
        <f>Metric!#REF!</f>
        <v>#REF!</v>
      </c>
      <c r="C60" s="86" t="e">
        <f>Metric!#REF!</f>
        <v>#REF!</v>
      </c>
      <c r="D60" s="86" t="e">
        <f>Metric!#REF!</f>
        <v>#REF!</v>
      </c>
      <c r="E60" s="87" t="e">
        <f>Metric!#REF!</f>
        <v>#REF!</v>
      </c>
      <c r="F60" s="88" t="e">
        <f>Metric!#REF!</f>
        <v>#REF!</v>
      </c>
      <c r="G60" s="19" t="e">
        <f>Metric!#REF!</f>
        <v>#REF!</v>
      </c>
      <c r="H60" s="5" t="e">
        <f>Metric!#REF!</f>
        <v>#REF!</v>
      </c>
      <c r="I60" s="19" t="e">
        <f>Metric!#REF!</f>
        <v>#REF!</v>
      </c>
      <c r="J60" s="5" t="e">
        <f>Metric!#REF!</f>
        <v>#REF!</v>
      </c>
      <c r="K60" s="20" t="e">
        <f>Metric!#REF!</f>
        <v>#REF!</v>
      </c>
      <c r="L60" s="21" t="e">
        <f>Metric!#REF!</f>
        <v>#REF!</v>
      </c>
      <c r="M60" s="6" t="e">
        <f>Metric!#REF!</f>
        <v>#REF!</v>
      </c>
    </row>
    <row r="61" spans="1:13" x14ac:dyDescent="0.2">
      <c r="A61" s="94" t="e">
        <f>Metric!#REF!</f>
        <v>#REF!</v>
      </c>
      <c r="B61" s="95" t="e">
        <f>Metric!#REF!</f>
        <v>#REF!</v>
      </c>
      <c r="C61" s="86" t="e">
        <f>Metric!#REF!</f>
        <v>#REF!</v>
      </c>
      <c r="D61" s="86" t="e">
        <f>Metric!#REF!</f>
        <v>#REF!</v>
      </c>
      <c r="E61" s="87" t="e">
        <f>Metric!#REF!</f>
        <v>#REF!</v>
      </c>
      <c r="F61" s="88" t="e">
        <f>Metric!#REF!</f>
        <v>#REF!</v>
      </c>
      <c r="G61" s="19" t="e">
        <f>Metric!#REF!</f>
        <v>#REF!</v>
      </c>
      <c r="H61" s="5" t="e">
        <f>Metric!#REF!</f>
        <v>#REF!</v>
      </c>
      <c r="I61" s="19" t="e">
        <f>Metric!#REF!</f>
        <v>#REF!</v>
      </c>
      <c r="J61" s="5" t="e">
        <f>Metric!#REF!</f>
        <v>#REF!</v>
      </c>
      <c r="K61" s="20" t="e">
        <f>Metric!#REF!</f>
        <v>#REF!</v>
      </c>
      <c r="L61" s="21" t="e">
        <f>Metric!#REF!</f>
        <v>#REF!</v>
      </c>
      <c r="M61" s="6" t="e">
        <f>Metric!#REF!</f>
        <v>#REF!</v>
      </c>
    </row>
    <row r="62" spans="1:13" x14ac:dyDescent="0.2">
      <c r="A62" s="94" t="e">
        <f>Metric!#REF!</f>
        <v>#REF!</v>
      </c>
      <c r="B62" s="95" t="e">
        <f>Metric!#REF!</f>
        <v>#REF!</v>
      </c>
      <c r="C62" s="86" t="e">
        <f>Metric!#REF!</f>
        <v>#REF!</v>
      </c>
      <c r="D62" s="86" t="e">
        <f>Metric!#REF!</f>
        <v>#REF!</v>
      </c>
      <c r="E62" s="87" t="e">
        <f>Metric!#REF!</f>
        <v>#REF!</v>
      </c>
      <c r="F62" s="88" t="e">
        <f>Metric!#REF!</f>
        <v>#REF!</v>
      </c>
      <c r="G62" s="19" t="e">
        <f>Metric!#REF!</f>
        <v>#REF!</v>
      </c>
      <c r="H62" s="5" t="e">
        <f>Metric!#REF!</f>
        <v>#REF!</v>
      </c>
      <c r="I62" s="19" t="e">
        <f>Metric!#REF!</f>
        <v>#REF!</v>
      </c>
      <c r="J62" s="5" t="e">
        <f>Metric!#REF!</f>
        <v>#REF!</v>
      </c>
      <c r="K62" s="20" t="e">
        <f>Metric!#REF!</f>
        <v>#REF!</v>
      </c>
      <c r="L62" s="21" t="e">
        <f>Metric!#REF!</f>
        <v>#REF!</v>
      </c>
      <c r="M62" s="6" t="e">
        <f>Metric!#REF!</f>
        <v>#REF!</v>
      </c>
    </row>
    <row r="63" spans="1:13" x14ac:dyDescent="0.2">
      <c r="A63" s="94" t="e">
        <f>Metric!#REF!</f>
        <v>#REF!</v>
      </c>
      <c r="B63" s="95" t="e">
        <f>Metric!#REF!</f>
        <v>#REF!</v>
      </c>
      <c r="C63" s="86" t="e">
        <f>Metric!#REF!</f>
        <v>#REF!</v>
      </c>
      <c r="D63" s="86" t="e">
        <f>Metric!#REF!</f>
        <v>#REF!</v>
      </c>
      <c r="E63" s="87" t="e">
        <f>Metric!#REF!</f>
        <v>#REF!</v>
      </c>
      <c r="F63" s="88" t="e">
        <f>Metric!#REF!</f>
        <v>#REF!</v>
      </c>
      <c r="G63" s="19" t="e">
        <f>Metric!#REF!</f>
        <v>#REF!</v>
      </c>
      <c r="H63" s="5" t="e">
        <f>Metric!#REF!</f>
        <v>#REF!</v>
      </c>
      <c r="I63" s="19" t="e">
        <f>Metric!#REF!</f>
        <v>#REF!</v>
      </c>
      <c r="J63" s="5" t="e">
        <f>Metric!#REF!</f>
        <v>#REF!</v>
      </c>
      <c r="K63" s="20" t="e">
        <f>Metric!#REF!</f>
        <v>#REF!</v>
      </c>
      <c r="L63" s="21" t="e">
        <f>Metric!#REF!</f>
        <v>#REF!</v>
      </c>
      <c r="M63" s="6" t="e">
        <f>Metric!#REF!</f>
        <v>#REF!</v>
      </c>
    </row>
    <row r="64" spans="1:13" x14ac:dyDescent="0.2">
      <c r="A64" s="94" t="e">
        <f>Metric!#REF!</f>
        <v>#REF!</v>
      </c>
      <c r="B64" s="95" t="e">
        <f>Metric!#REF!</f>
        <v>#REF!</v>
      </c>
      <c r="C64" s="86" t="e">
        <f>Metric!#REF!</f>
        <v>#REF!</v>
      </c>
      <c r="D64" s="86" t="e">
        <f>Metric!#REF!</f>
        <v>#REF!</v>
      </c>
      <c r="E64" s="87" t="e">
        <f>Metric!#REF!</f>
        <v>#REF!</v>
      </c>
      <c r="F64" s="88" t="e">
        <f>Metric!#REF!</f>
        <v>#REF!</v>
      </c>
      <c r="G64" s="19" t="e">
        <f>Metric!#REF!</f>
        <v>#REF!</v>
      </c>
      <c r="H64" s="5" t="e">
        <f>Metric!#REF!</f>
        <v>#REF!</v>
      </c>
      <c r="I64" s="19" t="e">
        <f>Metric!#REF!</f>
        <v>#REF!</v>
      </c>
      <c r="J64" s="5" t="e">
        <f>Metric!#REF!</f>
        <v>#REF!</v>
      </c>
      <c r="K64" s="20" t="e">
        <f>Metric!#REF!</f>
        <v>#REF!</v>
      </c>
      <c r="L64" s="21" t="e">
        <f>Metric!#REF!</f>
        <v>#REF!</v>
      </c>
      <c r="M64" s="6" t="e">
        <f>Metric!#REF!</f>
        <v>#REF!</v>
      </c>
    </row>
    <row r="65" spans="1:13" x14ac:dyDescent="0.2">
      <c r="A65" s="94" t="e">
        <f>Metric!#REF!</f>
        <v>#REF!</v>
      </c>
      <c r="B65" s="95" t="e">
        <f>Metric!#REF!</f>
        <v>#REF!</v>
      </c>
      <c r="C65" s="86" t="e">
        <f>Metric!#REF!</f>
        <v>#REF!</v>
      </c>
      <c r="D65" s="86" t="e">
        <f>Metric!#REF!</f>
        <v>#REF!</v>
      </c>
      <c r="E65" s="87" t="e">
        <f>Metric!#REF!</f>
        <v>#REF!</v>
      </c>
      <c r="F65" s="88" t="e">
        <f>Metric!#REF!</f>
        <v>#REF!</v>
      </c>
      <c r="G65" s="19" t="e">
        <f>Metric!#REF!</f>
        <v>#REF!</v>
      </c>
      <c r="H65" s="5" t="e">
        <f>Metric!#REF!</f>
        <v>#REF!</v>
      </c>
      <c r="I65" s="19" t="e">
        <f>Metric!#REF!</f>
        <v>#REF!</v>
      </c>
      <c r="J65" s="5" t="e">
        <f>Metric!#REF!</f>
        <v>#REF!</v>
      </c>
      <c r="K65" s="20" t="e">
        <f>Metric!#REF!</f>
        <v>#REF!</v>
      </c>
      <c r="L65" s="21" t="e">
        <f>Metric!#REF!</f>
        <v>#REF!</v>
      </c>
      <c r="M65" s="6" t="e">
        <f>Metric!#REF!</f>
        <v>#REF!</v>
      </c>
    </row>
    <row r="66" spans="1:13" x14ac:dyDescent="0.2">
      <c r="A66" s="94" t="e">
        <f>Metric!#REF!</f>
        <v>#REF!</v>
      </c>
      <c r="B66" s="95" t="e">
        <f>Metric!#REF!</f>
        <v>#REF!</v>
      </c>
      <c r="C66" s="86" t="e">
        <f>Metric!#REF!</f>
        <v>#REF!</v>
      </c>
      <c r="D66" s="86" t="e">
        <f>Metric!#REF!</f>
        <v>#REF!</v>
      </c>
      <c r="E66" s="87" t="e">
        <f>Metric!#REF!</f>
        <v>#REF!</v>
      </c>
      <c r="F66" s="88" t="e">
        <f>Metric!#REF!</f>
        <v>#REF!</v>
      </c>
      <c r="G66" s="19" t="e">
        <f>Metric!#REF!</f>
        <v>#REF!</v>
      </c>
      <c r="H66" s="5" t="e">
        <f>Metric!#REF!</f>
        <v>#REF!</v>
      </c>
      <c r="I66" s="19" t="e">
        <f>Metric!#REF!</f>
        <v>#REF!</v>
      </c>
      <c r="J66" s="5" t="e">
        <f>Metric!#REF!</f>
        <v>#REF!</v>
      </c>
      <c r="K66" s="20" t="e">
        <f>Metric!#REF!</f>
        <v>#REF!</v>
      </c>
      <c r="L66" s="21" t="e">
        <f>Metric!#REF!</f>
        <v>#REF!</v>
      </c>
      <c r="M66" s="6" t="e">
        <f>Metric!#REF!</f>
        <v>#REF!</v>
      </c>
    </row>
    <row r="67" spans="1:13" x14ac:dyDescent="0.2">
      <c r="A67" s="94" t="e">
        <f>Metric!#REF!</f>
        <v>#REF!</v>
      </c>
      <c r="B67" s="95" t="e">
        <f>Metric!#REF!</f>
        <v>#REF!</v>
      </c>
      <c r="C67" s="86" t="e">
        <f>Metric!#REF!</f>
        <v>#REF!</v>
      </c>
      <c r="D67" s="86" t="e">
        <f>Metric!#REF!</f>
        <v>#REF!</v>
      </c>
      <c r="E67" s="87" t="e">
        <f>Metric!#REF!</f>
        <v>#REF!</v>
      </c>
      <c r="F67" s="88" t="e">
        <f>Metric!#REF!</f>
        <v>#REF!</v>
      </c>
      <c r="G67" s="19" t="e">
        <f>Metric!#REF!</f>
        <v>#REF!</v>
      </c>
      <c r="H67" s="5" t="e">
        <f>Metric!#REF!</f>
        <v>#REF!</v>
      </c>
      <c r="I67" s="19" t="e">
        <f>Metric!#REF!</f>
        <v>#REF!</v>
      </c>
      <c r="J67" s="5" t="e">
        <f>Metric!#REF!</f>
        <v>#REF!</v>
      </c>
      <c r="K67" s="20" t="e">
        <f>Metric!#REF!</f>
        <v>#REF!</v>
      </c>
      <c r="L67" s="21" t="e">
        <f>Metric!#REF!</f>
        <v>#REF!</v>
      </c>
      <c r="M67" s="6" t="e">
        <f>Metric!#REF!</f>
        <v>#REF!</v>
      </c>
    </row>
    <row r="68" spans="1:13" x14ac:dyDescent="0.2">
      <c r="A68" s="94" t="e">
        <f>Metric!#REF!</f>
        <v>#REF!</v>
      </c>
      <c r="B68" s="95" t="e">
        <f>Metric!#REF!</f>
        <v>#REF!</v>
      </c>
      <c r="C68" s="86" t="e">
        <f>Metric!#REF!</f>
        <v>#REF!</v>
      </c>
      <c r="D68" s="86" t="e">
        <f>Metric!#REF!</f>
        <v>#REF!</v>
      </c>
      <c r="E68" s="87" t="e">
        <f>Metric!#REF!</f>
        <v>#REF!</v>
      </c>
      <c r="F68" s="88" t="e">
        <f>Metric!#REF!</f>
        <v>#REF!</v>
      </c>
      <c r="G68" s="19" t="e">
        <f>Metric!#REF!</f>
        <v>#REF!</v>
      </c>
      <c r="H68" s="5" t="e">
        <f>Metric!#REF!</f>
        <v>#REF!</v>
      </c>
      <c r="I68" s="19" t="e">
        <f>Metric!#REF!</f>
        <v>#REF!</v>
      </c>
      <c r="J68" s="5" t="e">
        <f>Metric!#REF!</f>
        <v>#REF!</v>
      </c>
      <c r="K68" s="20" t="e">
        <f>Metric!#REF!</f>
        <v>#REF!</v>
      </c>
      <c r="L68" s="21" t="e">
        <f>Metric!#REF!</f>
        <v>#REF!</v>
      </c>
      <c r="M68" s="6" t="e">
        <f>Metric!#REF!</f>
        <v>#REF!</v>
      </c>
    </row>
    <row r="69" spans="1:13" x14ac:dyDescent="0.2">
      <c r="A69" s="94" t="e">
        <f>Metric!#REF!</f>
        <v>#REF!</v>
      </c>
      <c r="B69" s="95" t="e">
        <f>Metric!#REF!</f>
        <v>#REF!</v>
      </c>
      <c r="C69" s="86" t="e">
        <f>Metric!#REF!</f>
        <v>#REF!</v>
      </c>
      <c r="D69" s="86" t="e">
        <f>Metric!#REF!</f>
        <v>#REF!</v>
      </c>
      <c r="E69" s="87" t="e">
        <f>Metric!#REF!</f>
        <v>#REF!</v>
      </c>
      <c r="F69" s="88" t="e">
        <f>Metric!#REF!</f>
        <v>#REF!</v>
      </c>
      <c r="G69" s="19" t="e">
        <f>Metric!#REF!</f>
        <v>#REF!</v>
      </c>
      <c r="H69" s="5" t="e">
        <f>Metric!#REF!</f>
        <v>#REF!</v>
      </c>
      <c r="I69" s="19" t="e">
        <f>Metric!#REF!</f>
        <v>#REF!</v>
      </c>
      <c r="J69" s="5" t="e">
        <f>Metric!#REF!</f>
        <v>#REF!</v>
      </c>
      <c r="K69" s="20" t="e">
        <f>Metric!#REF!</f>
        <v>#REF!</v>
      </c>
      <c r="L69" s="21" t="e">
        <f>Metric!#REF!</f>
        <v>#REF!</v>
      </c>
      <c r="M69" s="6" t="e">
        <f>Metric!#REF!</f>
        <v>#REF!</v>
      </c>
    </row>
    <row r="70" spans="1:13" x14ac:dyDescent="0.2">
      <c r="A70" s="94" t="e">
        <f>Metric!#REF!</f>
        <v>#REF!</v>
      </c>
      <c r="B70" s="95" t="e">
        <f>Metric!#REF!</f>
        <v>#REF!</v>
      </c>
      <c r="C70" s="86" t="e">
        <f>Metric!#REF!</f>
        <v>#REF!</v>
      </c>
      <c r="D70" s="86" t="e">
        <f>Metric!#REF!</f>
        <v>#REF!</v>
      </c>
      <c r="E70" s="87" t="e">
        <f>Metric!#REF!</f>
        <v>#REF!</v>
      </c>
      <c r="F70" s="88" t="e">
        <f>Metric!#REF!</f>
        <v>#REF!</v>
      </c>
      <c r="G70" s="19" t="e">
        <f>Metric!#REF!</f>
        <v>#REF!</v>
      </c>
      <c r="H70" s="5" t="e">
        <f>Metric!#REF!</f>
        <v>#REF!</v>
      </c>
      <c r="I70" s="19" t="e">
        <f>Metric!#REF!</f>
        <v>#REF!</v>
      </c>
      <c r="J70" s="5" t="e">
        <f>Metric!#REF!</f>
        <v>#REF!</v>
      </c>
      <c r="K70" s="20" t="e">
        <f>Metric!#REF!</f>
        <v>#REF!</v>
      </c>
      <c r="L70" s="21" t="e">
        <f>Metric!#REF!</f>
        <v>#REF!</v>
      </c>
      <c r="M70" s="6" t="e">
        <f>Metric!#REF!</f>
        <v>#REF!</v>
      </c>
    </row>
    <row r="71" spans="1:13" x14ac:dyDescent="0.2">
      <c r="A71" s="94" t="e">
        <f>Metric!#REF!</f>
        <v>#REF!</v>
      </c>
      <c r="B71" s="95" t="e">
        <f>Metric!#REF!</f>
        <v>#REF!</v>
      </c>
      <c r="C71" s="86" t="e">
        <f>Metric!#REF!</f>
        <v>#REF!</v>
      </c>
      <c r="D71" s="86" t="e">
        <f>Metric!#REF!</f>
        <v>#REF!</v>
      </c>
      <c r="E71" s="87" t="e">
        <f>Metric!#REF!</f>
        <v>#REF!</v>
      </c>
      <c r="F71" s="88" t="e">
        <f>Metric!#REF!</f>
        <v>#REF!</v>
      </c>
      <c r="G71" s="19" t="e">
        <f>Metric!#REF!</f>
        <v>#REF!</v>
      </c>
      <c r="H71" s="5" t="e">
        <f>Metric!#REF!</f>
        <v>#REF!</v>
      </c>
      <c r="I71" s="19" t="e">
        <f>Metric!#REF!</f>
        <v>#REF!</v>
      </c>
      <c r="J71" s="5" t="e">
        <f>Metric!#REF!</f>
        <v>#REF!</v>
      </c>
      <c r="K71" s="20" t="e">
        <f>Metric!#REF!</f>
        <v>#REF!</v>
      </c>
      <c r="L71" s="21" t="e">
        <f>Metric!#REF!</f>
        <v>#REF!</v>
      </c>
      <c r="M71" s="6" t="e">
        <f>Metric!#REF!</f>
        <v>#REF!</v>
      </c>
    </row>
    <row r="72" spans="1:13" x14ac:dyDescent="0.2">
      <c r="A72" s="94" t="e">
        <f>Metric!#REF!</f>
        <v>#REF!</v>
      </c>
      <c r="B72" s="95" t="e">
        <f>Metric!#REF!</f>
        <v>#REF!</v>
      </c>
      <c r="C72" s="86" t="e">
        <f>Metric!#REF!</f>
        <v>#REF!</v>
      </c>
      <c r="D72" s="86" t="e">
        <f>Metric!#REF!</f>
        <v>#REF!</v>
      </c>
      <c r="E72" s="87" t="e">
        <f>Metric!#REF!</f>
        <v>#REF!</v>
      </c>
      <c r="F72" s="88" t="e">
        <f>Metric!#REF!</f>
        <v>#REF!</v>
      </c>
      <c r="G72" s="19" t="e">
        <f>Metric!#REF!</f>
        <v>#REF!</v>
      </c>
      <c r="H72" s="5" t="e">
        <f>Metric!#REF!</f>
        <v>#REF!</v>
      </c>
      <c r="I72" s="19" t="e">
        <f>Metric!#REF!</f>
        <v>#REF!</v>
      </c>
      <c r="J72" s="5" t="e">
        <f>Metric!#REF!</f>
        <v>#REF!</v>
      </c>
      <c r="K72" s="20" t="e">
        <f>Metric!#REF!</f>
        <v>#REF!</v>
      </c>
      <c r="L72" s="21" t="e">
        <f>Metric!#REF!</f>
        <v>#REF!</v>
      </c>
      <c r="M72" s="6" t="e">
        <f>Metric!#REF!</f>
        <v>#REF!</v>
      </c>
    </row>
    <row r="73" spans="1:13" x14ac:dyDescent="0.2">
      <c r="A73" s="94" t="e">
        <f>Metric!#REF!</f>
        <v>#REF!</v>
      </c>
      <c r="B73" s="95" t="e">
        <f>Metric!#REF!</f>
        <v>#REF!</v>
      </c>
      <c r="C73" s="86" t="e">
        <f>Metric!#REF!</f>
        <v>#REF!</v>
      </c>
      <c r="D73" s="86" t="e">
        <f>Metric!#REF!</f>
        <v>#REF!</v>
      </c>
      <c r="E73" s="87" t="e">
        <f>Metric!#REF!</f>
        <v>#REF!</v>
      </c>
      <c r="F73" s="88" t="e">
        <f>Metric!#REF!</f>
        <v>#REF!</v>
      </c>
      <c r="G73" s="19" t="e">
        <f>Metric!#REF!</f>
        <v>#REF!</v>
      </c>
      <c r="H73" s="5" t="e">
        <f>Metric!#REF!</f>
        <v>#REF!</v>
      </c>
      <c r="I73" s="19" t="e">
        <f>Metric!#REF!</f>
        <v>#REF!</v>
      </c>
      <c r="J73" s="5" t="e">
        <f>Metric!#REF!</f>
        <v>#REF!</v>
      </c>
      <c r="K73" s="20" t="e">
        <f>Metric!#REF!</f>
        <v>#REF!</v>
      </c>
      <c r="L73" s="21" t="e">
        <f>Metric!#REF!</f>
        <v>#REF!</v>
      </c>
      <c r="M73" s="6" t="e">
        <f>Metric!#REF!</f>
        <v>#REF!</v>
      </c>
    </row>
    <row r="74" spans="1:13" x14ac:dyDescent="0.2">
      <c r="A74" s="94" t="e">
        <f>Metric!#REF!</f>
        <v>#REF!</v>
      </c>
      <c r="B74" s="95" t="e">
        <f>Metric!#REF!</f>
        <v>#REF!</v>
      </c>
      <c r="C74" s="86" t="e">
        <f>Metric!#REF!</f>
        <v>#REF!</v>
      </c>
      <c r="D74" s="86" t="e">
        <f>Metric!#REF!</f>
        <v>#REF!</v>
      </c>
      <c r="E74" s="87" t="e">
        <f>Metric!#REF!</f>
        <v>#REF!</v>
      </c>
      <c r="F74" s="88" t="e">
        <f>Metric!#REF!</f>
        <v>#REF!</v>
      </c>
      <c r="G74" s="19" t="e">
        <f>Metric!#REF!</f>
        <v>#REF!</v>
      </c>
      <c r="H74" s="5" t="e">
        <f>Metric!#REF!</f>
        <v>#REF!</v>
      </c>
      <c r="I74" s="19" t="e">
        <f>Metric!#REF!</f>
        <v>#REF!</v>
      </c>
      <c r="J74" s="5" t="e">
        <f>Metric!#REF!</f>
        <v>#REF!</v>
      </c>
      <c r="K74" s="20" t="e">
        <f>Metric!#REF!</f>
        <v>#REF!</v>
      </c>
      <c r="L74" s="21" t="e">
        <f>Metric!#REF!</f>
        <v>#REF!</v>
      </c>
      <c r="M74" s="6" t="e">
        <f>Metric!#REF!</f>
        <v>#REF!</v>
      </c>
    </row>
    <row r="75" spans="1:13" x14ac:dyDescent="0.2">
      <c r="A75" s="94" t="e">
        <f>Metric!#REF!</f>
        <v>#REF!</v>
      </c>
      <c r="B75" s="95" t="e">
        <f>Metric!#REF!</f>
        <v>#REF!</v>
      </c>
      <c r="C75" s="86" t="e">
        <f>Metric!#REF!</f>
        <v>#REF!</v>
      </c>
      <c r="D75" s="86" t="e">
        <f>Metric!#REF!</f>
        <v>#REF!</v>
      </c>
      <c r="E75" s="87" t="e">
        <f>Metric!#REF!</f>
        <v>#REF!</v>
      </c>
      <c r="F75" s="88" t="e">
        <f>Metric!#REF!</f>
        <v>#REF!</v>
      </c>
      <c r="G75" s="19" t="e">
        <f>Metric!#REF!</f>
        <v>#REF!</v>
      </c>
      <c r="H75" s="5" t="e">
        <f>Metric!#REF!</f>
        <v>#REF!</v>
      </c>
      <c r="I75" s="19" t="e">
        <f>Metric!#REF!</f>
        <v>#REF!</v>
      </c>
      <c r="J75" s="5" t="e">
        <f>Metric!#REF!</f>
        <v>#REF!</v>
      </c>
      <c r="K75" s="20" t="e">
        <f>Metric!#REF!</f>
        <v>#REF!</v>
      </c>
      <c r="L75" s="21" t="e">
        <f>Metric!#REF!</f>
        <v>#REF!</v>
      </c>
      <c r="M75" s="6" t="e">
        <f>Metric!#REF!</f>
        <v>#REF!</v>
      </c>
    </row>
    <row r="76" spans="1:13" x14ac:dyDescent="0.2">
      <c r="A76" s="94" t="e">
        <f>Metric!#REF!</f>
        <v>#REF!</v>
      </c>
      <c r="B76" s="95" t="e">
        <f>Metric!#REF!</f>
        <v>#REF!</v>
      </c>
      <c r="C76" s="86" t="e">
        <f>Metric!#REF!</f>
        <v>#REF!</v>
      </c>
      <c r="D76" s="86" t="e">
        <f>Metric!#REF!</f>
        <v>#REF!</v>
      </c>
      <c r="E76" s="87" t="e">
        <f>Metric!#REF!</f>
        <v>#REF!</v>
      </c>
      <c r="F76" s="88" t="e">
        <f>Metric!#REF!</f>
        <v>#REF!</v>
      </c>
      <c r="G76" s="19" t="e">
        <f>Metric!#REF!</f>
        <v>#REF!</v>
      </c>
      <c r="H76" s="5" t="e">
        <f>Metric!#REF!</f>
        <v>#REF!</v>
      </c>
      <c r="I76" s="19" t="e">
        <f>Metric!#REF!</f>
        <v>#REF!</v>
      </c>
      <c r="J76" s="5" t="e">
        <f>Metric!#REF!</f>
        <v>#REF!</v>
      </c>
      <c r="K76" s="20" t="e">
        <f>Metric!#REF!</f>
        <v>#REF!</v>
      </c>
      <c r="L76" s="21" t="e">
        <f>Metric!#REF!</f>
        <v>#REF!</v>
      </c>
      <c r="M76" s="6" t="e">
        <f>Metric!#REF!</f>
        <v>#REF!</v>
      </c>
    </row>
    <row r="77" spans="1:13" x14ac:dyDescent="0.2">
      <c r="A77" s="94" t="e">
        <f>Metric!#REF!</f>
        <v>#REF!</v>
      </c>
      <c r="B77" s="95" t="e">
        <f>Metric!#REF!</f>
        <v>#REF!</v>
      </c>
      <c r="C77" s="86" t="e">
        <f>Metric!#REF!</f>
        <v>#REF!</v>
      </c>
      <c r="D77" s="86" t="e">
        <f>Metric!#REF!</f>
        <v>#REF!</v>
      </c>
      <c r="E77" s="87" t="e">
        <f>Metric!#REF!</f>
        <v>#REF!</v>
      </c>
      <c r="F77" s="88" t="e">
        <f>Metric!#REF!</f>
        <v>#REF!</v>
      </c>
      <c r="G77" s="19" t="e">
        <f>Metric!#REF!</f>
        <v>#REF!</v>
      </c>
      <c r="H77" s="5" t="e">
        <f>Metric!#REF!</f>
        <v>#REF!</v>
      </c>
      <c r="I77" s="19" t="e">
        <f>Metric!#REF!</f>
        <v>#REF!</v>
      </c>
      <c r="J77" s="5" t="e">
        <f>Metric!#REF!</f>
        <v>#REF!</v>
      </c>
      <c r="K77" s="20" t="e">
        <f>Metric!#REF!</f>
        <v>#REF!</v>
      </c>
      <c r="L77" s="21" t="e">
        <f>Metric!#REF!</f>
        <v>#REF!</v>
      </c>
      <c r="M77" s="6" t="e">
        <f>Metric!#REF!</f>
        <v>#REF!</v>
      </c>
    </row>
    <row r="78" spans="1:13" x14ac:dyDescent="0.2">
      <c r="A78" s="94" t="e">
        <f>Metric!#REF!</f>
        <v>#REF!</v>
      </c>
      <c r="B78" s="95" t="e">
        <f>Metric!#REF!</f>
        <v>#REF!</v>
      </c>
      <c r="C78" s="86" t="e">
        <f>Metric!#REF!</f>
        <v>#REF!</v>
      </c>
      <c r="D78" s="86" t="e">
        <f>Metric!#REF!</f>
        <v>#REF!</v>
      </c>
      <c r="E78" s="87" t="e">
        <f>Metric!#REF!</f>
        <v>#REF!</v>
      </c>
      <c r="F78" s="88" t="e">
        <f>Metric!#REF!</f>
        <v>#REF!</v>
      </c>
      <c r="G78" s="19" t="e">
        <f>Metric!#REF!</f>
        <v>#REF!</v>
      </c>
      <c r="H78" s="5" t="e">
        <f>Metric!#REF!</f>
        <v>#REF!</v>
      </c>
      <c r="I78" s="19" t="e">
        <f>Metric!#REF!</f>
        <v>#REF!</v>
      </c>
      <c r="J78" s="5" t="e">
        <f>Metric!#REF!</f>
        <v>#REF!</v>
      </c>
      <c r="K78" s="20" t="e">
        <f>Metric!#REF!</f>
        <v>#REF!</v>
      </c>
      <c r="L78" s="21" t="e">
        <f>Metric!#REF!</f>
        <v>#REF!</v>
      </c>
      <c r="M78" s="6" t="e">
        <f>Metric!#REF!</f>
        <v>#REF!</v>
      </c>
    </row>
    <row r="79" spans="1:13" x14ac:dyDescent="0.2">
      <c r="A79" s="94" t="e">
        <f>Metric!#REF!</f>
        <v>#REF!</v>
      </c>
      <c r="B79" s="95" t="e">
        <f>Metric!#REF!</f>
        <v>#REF!</v>
      </c>
      <c r="C79" s="86" t="e">
        <f>Metric!#REF!</f>
        <v>#REF!</v>
      </c>
      <c r="D79" s="86" t="e">
        <f>Metric!#REF!</f>
        <v>#REF!</v>
      </c>
      <c r="E79" s="87" t="e">
        <f>Metric!#REF!</f>
        <v>#REF!</v>
      </c>
      <c r="F79" s="88" t="e">
        <f>Metric!#REF!</f>
        <v>#REF!</v>
      </c>
      <c r="G79" s="19" t="e">
        <f>Metric!#REF!</f>
        <v>#REF!</v>
      </c>
      <c r="H79" s="5" t="e">
        <f>Metric!#REF!</f>
        <v>#REF!</v>
      </c>
      <c r="I79" s="19" t="e">
        <f>Metric!#REF!</f>
        <v>#REF!</v>
      </c>
      <c r="J79" s="5" t="e">
        <f>Metric!#REF!</f>
        <v>#REF!</v>
      </c>
      <c r="K79" s="20" t="e">
        <f>Metric!#REF!</f>
        <v>#REF!</v>
      </c>
      <c r="L79" s="21" t="e">
        <f>Metric!#REF!</f>
        <v>#REF!</v>
      </c>
      <c r="M79" s="6" t="e">
        <f>Metric!#REF!</f>
        <v>#REF!</v>
      </c>
    </row>
    <row r="80" spans="1:13" x14ac:dyDescent="0.2">
      <c r="A80" s="94" t="e">
        <f>Metric!#REF!</f>
        <v>#REF!</v>
      </c>
      <c r="B80" s="95" t="e">
        <f>Metric!#REF!</f>
        <v>#REF!</v>
      </c>
      <c r="C80" s="86" t="e">
        <f>Metric!#REF!</f>
        <v>#REF!</v>
      </c>
      <c r="D80" s="86" t="e">
        <f>Metric!#REF!</f>
        <v>#REF!</v>
      </c>
      <c r="E80" s="87" t="e">
        <f>Metric!#REF!</f>
        <v>#REF!</v>
      </c>
      <c r="F80" s="88" t="e">
        <f>Metric!#REF!</f>
        <v>#REF!</v>
      </c>
      <c r="G80" s="19" t="e">
        <f>Metric!#REF!</f>
        <v>#REF!</v>
      </c>
      <c r="H80" s="5" t="e">
        <f>Metric!#REF!</f>
        <v>#REF!</v>
      </c>
      <c r="I80" s="19" t="e">
        <f>Metric!#REF!</f>
        <v>#REF!</v>
      </c>
      <c r="J80" s="5" t="e">
        <f>Metric!#REF!</f>
        <v>#REF!</v>
      </c>
      <c r="K80" s="20" t="e">
        <f>Metric!#REF!</f>
        <v>#REF!</v>
      </c>
      <c r="L80" s="21" t="e">
        <f>Metric!#REF!</f>
        <v>#REF!</v>
      </c>
      <c r="M80" s="6" t="e">
        <f>Metric!#REF!</f>
        <v>#REF!</v>
      </c>
    </row>
    <row r="81" spans="1:14" x14ac:dyDescent="0.2">
      <c r="A81" s="94" t="e">
        <f>Metric!#REF!</f>
        <v>#REF!</v>
      </c>
      <c r="B81" s="95" t="e">
        <f>Metric!#REF!</f>
        <v>#REF!</v>
      </c>
      <c r="C81" s="86" t="e">
        <f>Metric!#REF!</f>
        <v>#REF!</v>
      </c>
      <c r="D81" s="86" t="e">
        <f>Metric!#REF!</f>
        <v>#REF!</v>
      </c>
      <c r="E81" s="87" t="e">
        <f>Metric!#REF!</f>
        <v>#REF!</v>
      </c>
      <c r="F81" s="88" t="e">
        <f>Metric!#REF!</f>
        <v>#REF!</v>
      </c>
      <c r="G81" s="19" t="e">
        <f>Metric!#REF!</f>
        <v>#REF!</v>
      </c>
      <c r="H81" s="5" t="e">
        <f>Metric!#REF!</f>
        <v>#REF!</v>
      </c>
      <c r="I81" s="19" t="e">
        <f>Metric!#REF!</f>
        <v>#REF!</v>
      </c>
      <c r="J81" s="5" t="e">
        <f>Metric!#REF!</f>
        <v>#REF!</v>
      </c>
      <c r="K81" s="20" t="e">
        <f>Metric!#REF!</f>
        <v>#REF!</v>
      </c>
      <c r="L81" s="21" t="e">
        <f>Metric!#REF!</f>
        <v>#REF!</v>
      </c>
      <c r="M81" s="6" t="e">
        <f>Metric!#REF!</f>
        <v>#REF!</v>
      </c>
    </row>
    <row r="82" spans="1:14" x14ac:dyDescent="0.2">
      <c r="A82" s="94" t="e">
        <f>Metric!#REF!</f>
        <v>#REF!</v>
      </c>
      <c r="B82" s="95" t="e">
        <f>Metric!#REF!</f>
        <v>#REF!</v>
      </c>
      <c r="C82" s="86" t="e">
        <f>Metric!#REF!</f>
        <v>#REF!</v>
      </c>
      <c r="D82" s="86" t="e">
        <f>Metric!#REF!</f>
        <v>#REF!</v>
      </c>
      <c r="E82" s="87" t="e">
        <f>Metric!#REF!</f>
        <v>#REF!</v>
      </c>
      <c r="F82" s="88" t="e">
        <f>Metric!#REF!</f>
        <v>#REF!</v>
      </c>
      <c r="G82" s="19" t="e">
        <f>Metric!#REF!</f>
        <v>#REF!</v>
      </c>
      <c r="H82" s="5" t="e">
        <f>Metric!#REF!</f>
        <v>#REF!</v>
      </c>
      <c r="I82" s="19" t="e">
        <f>Metric!#REF!</f>
        <v>#REF!</v>
      </c>
      <c r="J82" s="5" t="e">
        <f>Metric!#REF!</f>
        <v>#REF!</v>
      </c>
      <c r="K82" s="20" t="e">
        <f>Metric!#REF!</f>
        <v>#REF!</v>
      </c>
      <c r="L82" s="21" t="e">
        <f>Metric!#REF!</f>
        <v>#REF!</v>
      </c>
      <c r="M82" s="6" t="e">
        <f>Metric!#REF!</f>
        <v>#REF!</v>
      </c>
    </row>
    <row r="83" spans="1:14" x14ac:dyDescent="0.2">
      <c r="A83" s="94" t="e">
        <f>Metric!#REF!</f>
        <v>#REF!</v>
      </c>
      <c r="B83" s="95" t="e">
        <f>Metric!#REF!</f>
        <v>#REF!</v>
      </c>
      <c r="C83" s="86" t="e">
        <f>Metric!#REF!</f>
        <v>#REF!</v>
      </c>
      <c r="D83" s="86" t="e">
        <f>Metric!#REF!</f>
        <v>#REF!</v>
      </c>
      <c r="E83" s="87" t="e">
        <f>Metric!#REF!</f>
        <v>#REF!</v>
      </c>
      <c r="F83" s="88" t="e">
        <f>Metric!#REF!</f>
        <v>#REF!</v>
      </c>
      <c r="G83" s="19" t="e">
        <f>Metric!#REF!</f>
        <v>#REF!</v>
      </c>
      <c r="H83" s="5" t="e">
        <f>Metric!#REF!</f>
        <v>#REF!</v>
      </c>
      <c r="I83" s="19" t="e">
        <f>Metric!#REF!</f>
        <v>#REF!</v>
      </c>
      <c r="J83" s="5" t="e">
        <f>Metric!#REF!</f>
        <v>#REF!</v>
      </c>
      <c r="K83" s="20" t="e">
        <f>Metric!#REF!</f>
        <v>#REF!</v>
      </c>
      <c r="L83" s="21" t="e">
        <f>Metric!#REF!</f>
        <v>#REF!</v>
      </c>
      <c r="M83" s="6" t="e">
        <f>Metric!#REF!</f>
        <v>#REF!</v>
      </c>
    </row>
    <row r="84" spans="1:14" x14ac:dyDescent="0.2">
      <c r="A84" s="94" t="e">
        <f>Metric!#REF!</f>
        <v>#REF!</v>
      </c>
      <c r="B84" s="95" t="e">
        <f>Metric!#REF!</f>
        <v>#REF!</v>
      </c>
      <c r="C84" s="86" t="e">
        <f>Metric!#REF!</f>
        <v>#REF!</v>
      </c>
      <c r="D84" s="86" t="e">
        <f>Metric!#REF!</f>
        <v>#REF!</v>
      </c>
      <c r="E84" s="87" t="e">
        <f>Metric!#REF!</f>
        <v>#REF!</v>
      </c>
      <c r="F84" s="88" t="e">
        <f>Metric!#REF!</f>
        <v>#REF!</v>
      </c>
      <c r="G84" s="19" t="e">
        <f>Metric!#REF!</f>
        <v>#REF!</v>
      </c>
      <c r="H84" s="5" t="e">
        <f>Metric!#REF!</f>
        <v>#REF!</v>
      </c>
      <c r="I84" s="19" t="e">
        <f>Metric!#REF!</f>
        <v>#REF!</v>
      </c>
      <c r="J84" s="5" t="e">
        <f>Metric!#REF!</f>
        <v>#REF!</v>
      </c>
      <c r="K84" s="20" t="e">
        <f>Metric!#REF!</f>
        <v>#REF!</v>
      </c>
      <c r="L84" s="21" t="e">
        <f>Metric!#REF!</f>
        <v>#REF!</v>
      </c>
      <c r="M84" s="6" t="e">
        <f>Metric!#REF!</f>
        <v>#REF!</v>
      </c>
    </row>
    <row r="85" spans="1:14" x14ac:dyDescent="0.2">
      <c r="A85" s="94" t="e">
        <f>Metric!#REF!</f>
        <v>#REF!</v>
      </c>
      <c r="B85" s="95" t="e">
        <f>Metric!#REF!</f>
        <v>#REF!</v>
      </c>
      <c r="C85" s="86" t="e">
        <f>Metric!#REF!</f>
        <v>#REF!</v>
      </c>
      <c r="D85" s="86" t="e">
        <f>Metric!#REF!</f>
        <v>#REF!</v>
      </c>
      <c r="E85" s="87" t="e">
        <f>Metric!#REF!</f>
        <v>#REF!</v>
      </c>
      <c r="F85" s="88" t="e">
        <f>Metric!#REF!</f>
        <v>#REF!</v>
      </c>
      <c r="G85" s="19" t="e">
        <f>Metric!#REF!</f>
        <v>#REF!</v>
      </c>
      <c r="H85" s="5" t="e">
        <f>Metric!#REF!</f>
        <v>#REF!</v>
      </c>
      <c r="I85" s="19" t="e">
        <f>Metric!#REF!</f>
        <v>#REF!</v>
      </c>
      <c r="J85" s="5" t="e">
        <f>Metric!#REF!</f>
        <v>#REF!</v>
      </c>
      <c r="K85" s="20" t="e">
        <f>Metric!#REF!</f>
        <v>#REF!</v>
      </c>
      <c r="L85" s="21" t="e">
        <f>Metric!#REF!</f>
        <v>#REF!</v>
      </c>
      <c r="M85" s="6" t="e">
        <f>Metric!#REF!</f>
        <v>#REF!</v>
      </c>
    </row>
    <row r="86" spans="1:14" x14ac:dyDescent="0.2">
      <c r="A86" s="94" t="e">
        <f>Metric!#REF!</f>
        <v>#REF!</v>
      </c>
      <c r="B86" s="95" t="e">
        <f>Metric!#REF!</f>
        <v>#REF!</v>
      </c>
      <c r="C86" s="86" t="e">
        <f>Metric!#REF!</f>
        <v>#REF!</v>
      </c>
      <c r="D86" s="86" t="e">
        <f>Metric!#REF!</f>
        <v>#REF!</v>
      </c>
      <c r="E86" s="87" t="e">
        <f>Metric!#REF!</f>
        <v>#REF!</v>
      </c>
      <c r="F86" s="88" t="e">
        <f>Metric!#REF!</f>
        <v>#REF!</v>
      </c>
      <c r="G86" s="19" t="e">
        <f>Metric!#REF!</f>
        <v>#REF!</v>
      </c>
      <c r="H86" s="5" t="e">
        <f>Metric!#REF!</f>
        <v>#REF!</v>
      </c>
      <c r="I86" s="19" t="e">
        <f>Metric!#REF!</f>
        <v>#REF!</v>
      </c>
      <c r="J86" s="5" t="e">
        <f>Metric!#REF!</f>
        <v>#REF!</v>
      </c>
      <c r="K86" s="20" t="e">
        <f>Metric!#REF!</f>
        <v>#REF!</v>
      </c>
      <c r="L86" s="21" t="e">
        <f>Metric!#REF!</f>
        <v>#REF!</v>
      </c>
      <c r="M86" s="6" t="e">
        <f>Metric!#REF!</f>
        <v>#REF!</v>
      </c>
    </row>
    <row r="87" spans="1:14" x14ac:dyDescent="0.2">
      <c r="A87" s="94" t="e">
        <f>Metric!#REF!</f>
        <v>#REF!</v>
      </c>
      <c r="B87" s="95" t="e">
        <f>Metric!#REF!</f>
        <v>#REF!</v>
      </c>
      <c r="C87" s="86" t="e">
        <f>Metric!#REF!</f>
        <v>#REF!</v>
      </c>
      <c r="D87" s="86" t="e">
        <f>Metric!#REF!</f>
        <v>#REF!</v>
      </c>
      <c r="E87" s="87" t="e">
        <f>Metric!#REF!</f>
        <v>#REF!</v>
      </c>
      <c r="F87" s="88" t="e">
        <f>Metric!#REF!</f>
        <v>#REF!</v>
      </c>
      <c r="G87" s="19" t="e">
        <f>Metric!#REF!</f>
        <v>#REF!</v>
      </c>
      <c r="H87" s="5" t="e">
        <f>Metric!#REF!</f>
        <v>#REF!</v>
      </c>
      <c r="I87" s="19" t="e">
        <f>Metric!#REF!</f>
        <v>#REF!</v>
      </c>
      <c r="J87" s="5" t="e">
        <f>Metric!#REF!</f>
        <v>#REF!</v>
      </c>
      <c r="K87" s="20" t="e">
        <f>Metric!#REF!</f>
        <v>#REF!</v>
      </c>
      <c r="L87" s="21" t="e">
        <f>Metric!#REF!</f>
        <v>#REF!</v>
      </c>
      <c r="M87" s="6" t="e">
        <f>Metric!#REF!</f>
        <v>#REF!</v>
      </c>
    </row>
    <row r="88" spans="1:14" x14ac:dyDescent="0.2">
      <c r="A88" s="94" t="e">
        <f>Metric!#REF!</f>
        <v>#REF!</v>
      </c>
      <c r="B88" s="95" t="e">
        <f>Metric!#REF!</f>
        <v>#REF!</v>
      </c>
      <c r="C88" s="86" t="e">
        <f>Metric!#REF!</f>
        <v>#REF!</v>
      </c>
      <c r="D88" s="86" t="e">
        <f>Metric!#REF!</f>
        <v>#REF!</v>
      </c>
      <c r="E88" s="87" t="e">
        <f>Metric!#REF!</f>
        <v>#REF!</v>
      </c>
      <c r="F88" s="88" t="e">
        <f>Metric!#REF!</f>
        <v>#REF!</v>
      </c>
      <c r="G88" s="19" t="e">
        <f>Metric!#REF!</f>
        <v>#REF!</v>
      </c>
      <c r="H88" s="5" t="e">
        <f>Metric!#REF!</f>
        <v>#REF!</v>
      </c>
      <c r="I88" s="19" t="e">
        <f>Metric!#REF!</f>
        <v>#REF!</v>
      </c>
      <c r="J88" s="5" t="e">
        <f>Metric!#REF!</f>
        <v>#REF!</v>
      </c>
      <c r="K88" s="20" t="e">
        <f>Metric!#REF!</f>
        <v>#REF!</v>
      </c>
      <c r="L88" s="21" t="e">
        <f>Metric!#REF!</f>
        <v>#REF!</v>
      </c>
      <c r="M88" s="6" t="e">
        <f>Metric!#REF!</f>
        <v>#REF!</v>
      </c>
    </row>
    <row r="89" spans="1:14" x14ac:dyDescent="0.2">
      <c r="A89" s="94" t="e">
        <f>Metric!#REF!</f>
        <v>#REF!</v>
      </c>
      <c r="B89" s="95" t="e">
        <f>Metric!#REF!</f>
        <v>#REF!</v>
      </c>
      <c r="C89" s="86" t="e">
        <f>Metric!#REF!</f>
        <v>#REF!</v>
      </c>
      <c r="D89" s="86" t="e">
        <f>Metric!#REF!</f>
        <v>#REF!</v>
      </c>
      <c r="E89" s="87" t="e">
        <f>Metric!#REF!</f>
        <v>#REF!</v>
      </c>
      <c r="F89" s="88" t="e">
        <f>Metric!#REF!</f>
        <v>#REF!</v>
      </c>
      <c r="G89" s="19" t="e">
        <f>Metric!#REF!</f>
        <v>#REF!</v>
      </c>
      <c r="H89" s="5" t="e">
        <f>Metric!#REF!</f>
        <v>#REF!</v>
      </c>
      <c r="I89" s="19" t="e">
        <f>Metric!#REF!</f>
        <v>#REF!</v>
      </c>
      <c r="J89" s="5" t="e">
        <f>Metric!#REF!</f>
        <v>#REF!</v>
      </c>
      <c r="K89" s="20" t="e">
        <f>Metric!#REF!</f>
        <v>#REF!</v>
      </c>
      <c r="L89" s="21" t="e">
        <f>Metric!#REF!</f>
        <v>#REF!</v>
      </c>
      <c r="M89" s="6" t="e">
        <f>Metric!#REF!</f>
        <v>#REF!</v>
      </c>
    </row>
    <row r="90" spans="1:14" x14ac:dyDescent="0.2">
      <c r="A90" s="94" t="e">
        <f>Metric!#REF!</f>
        <v>#REF!</v>
      </c>
      <c r="B90" s="95" t="e">
        <f>Metric!#REF!</f>
        <v>#REF!</v>
      </c>
      <c r="C90" s="86" t="e">
        <f>Metric!#REF!</f>
        <v>#REF!</v>
      </c>
      <c r="D90" s="86" t="e">
        <f>Metric!#REF!</f>
        <v>#REF!</v>
      </c>
      <c r="E90" s="87" t="e">
        <f>Metric!#REF!</f>
        <v>#REF!</v>
      </c>
      <c r="F90" s="88" t="e">
        <f>Metric!#REF!</f>
        <v>#REF!</v>
      </c>
      <c r="G90" s="19" t="e">
        <f>Metric!#REF!</f>
        <v>#REF!</v>
      </c>
      <c r="H90" s="5" t="e">
        <f>Metric!#REF!</f>
        <v>#REF!</v>
      </c>
      <c r="I90" s="19" t="e">
        <f>Metric!#REF!</f>
        <v>#REF!</v>
      </c>
      <c r="J90" s="5" t="e">
        <f>Metric!#REF!</f>
        <v>#REF!</v>
      </c>
      <c r="K90" s="20" t="e">
        <f>Metric!#REF!</f>
        <v>#REF!</v>
      </c>
      <c r="L90" s="21" t="e">
        <f>Metric!#REF!</f>
        <v>#REF!</v>
      </c>
      <c r="M90" s="6" t="e">
        <f>Metric!#REF!</f>
        <v>#REF!</v>
      </c>
    </row>
    <row r="91" spans="1:14" x14ac:dyDescent="0.2">
      <c r="A91" s="96" t="e">
        <f>Metric!#REF!</f>
        <v>#REF!</v>
      </c>
      <c r="B91" s="97" t="e">
        <f>Metric!#REF!</f>
        <v>#REF!</v>
      </c>
      <c r="C91" s="89" t="e">
        <f>Metric!#REF!</f>
        <v>#REF!</v>
      </c>
      <c r="D91" s="89" t="e">
        <f>Metric!#REF!</f>
        <v>#REF!</v>
      </c>
      <c r="E91" s="90" t="e">
        <f>Metric!#REF!</f>
        <v>#REF!</v>
      </c>
      <c r="F91" s="91" t="e">
        <f>Metric!#REF!</f>
        <v>#REF!</v>
      </c>
      <c r="G91" s="19" t="e">
        <f>Metric!#REF!</f>
        <v>#REF!</v>
      </c>
      <c r="H91" s="5" t="e">
        <f>Metric!#REF!</f>
        <v>#REF!</v>
      </c>
      <c r="I91" s="19" t="e">
        <f>Metric!#REF!</f>
        <v>#REF!</v>
      </c>
      <c r="J91" s="5" t="e">
        <f>Metric!#REF!</f>
        <v>#REF!</v>
      </c>
      <c r="K91" s="20" t="e">
        <f>Metric!#REF!</f>
        <v>#REF!</v>
      </c>
      <c r="L91" s="21" t="e">
        <f>Metric!#REF!</f>
        <v>#REF!</v>
      </c>
      <c r="M91" s="6" t="e">
        <f>Metric!#REF!</f>
        <v>#REF!</v>
      </c>
    </row>
    <row r="92" spans="1:14" x14ac:dyDescent="0.2">
      <c r="A92" s="26" t="str">
        <f>CONCATENATE(TEXT(COUNT(A3:A91), 0), " Total Effective 4B Stations")</f>
        <v>0 Total Effective 4B Stations</v>
      </c>
      <c r="B92" s="27"/>
      <c r="C92" s="27"/>
      <c r="D92" s="27"/>
      <c r="E92" s="27"/>
      <c r="F92" s="28" t="s">
        <v>10</v>
      </c>
      <c r="G92" s="77" t="e">
        <f>SUM(G3:G91)</f>
        <v>#REF!</v>
      </c>
      <c r="H92" s="78" t="e">
        <f>SUM(H3:H91)</f>
        <v>#REF!</v>
      </c>
      <c r="I92" s="77" t="e">
        <f>SUM(I3:I91)</f>
        <v>#REF!</v>
      </c>
      <c r="J92" s="78" t="e">
        <f>SUM(J3:J91)</f>
        <v>#REF!</v>
      </c>
      <c r="K92" s="77">
        <f xml:space="preserve"> SUMIF(K3:K91,"&gt;0")</f>
        <v>0</v>
      </c>
      <c r="L92" s="119">
        <f xml:space="preserve"> SUMIF(L3:L91,"&gt;0")</f>
        <v>0</v>
      </c>
      <c r="M92" s="78">
        <f xml:space="preserve"> SUMIF(M3:M91,"&gt;0")</f>
        <v>0</v>
      </c>
      <c r="N92" s="16"/>
    </row>
    <row r="93" spans="1:14" x14ac:dyDescent="0.2">
      <c r="F93" s="17"/>
      <c r="G93" s="12"/>
      <c r="H93" s="12"/>
      <c r="I93" s="12"/>
      <c r="J93" s="12"/>
      <c r="K93" s="12"/>
      <c r="L93" s="12"/>
      <c r="M93" s="12"/>
    </row>
    <row r="94" spans="1:14" x14ac:dyDescent="0.2">
      <c r="F94" s="17"/>
      <c r="G94" s="12"/>
      <c r="H94" s="12"/>
      <c r="I94" s="12"/>
      <c r="J94" s="12"/>
      <c r="K94" s="12"/>
      <c r="L94" s="12"/>
      <c r="M94" s="12"/>
    </row>
    <row r="95" spans="1:14" x14ac:dyDescent="0.2">
      <c r="F95" s="17"/>
      <c r="G95" s="12"/>
      <c r="H95" s="12"/>
      <c r="I95" s="12"/>
      <c r="J95" s="12"/>
      <c r="K95" s="12"/>
      <c r="L95" s="12"/>
      <c r="M95" s="12"/>
    </row>
    <row r="96" spans="1:14" x14ac:dyDescent="0.2">
      <c r="F96" s="17"/>
      <c r="G96" s="12"/>
      <c r="H96" s="12"/>
      <c r="I96" s="12"/>
      <c r="J96" s="12"/>
      <c r="K96" s="12"/>
      <c r="L96" s="12"/>
      <c r="M96" s="12"/>
    </row>
    <row r="97" spans="6:13" x14ac:dyDescent="0.2">
      <c r="F97" s="17"/>
      <c r="G97" s="12"/>
      <c r="H97" s="12"/>
      <c r="I97" s="12"/>
      <c r="J97" s="12"/>
      <c r="K97" s="12"/>
      <c r="L97" s="12"/>
      <c r="M97" s="12"/>
    </row>
    <row r="98" spans="6:13" x14ac:dyDescent="0.2">
      <c r="F98" s="17"/>
      <c r="G98" s="12"/>
      <c r="H98" s="12"/>
      <c r="I98" s="12"/>
      <c r="J98" s="12"/>
      <c r="K98" s="12"/>
      <c r="L98" s="12"/>
      <c r="M98" s="12"/>
    </row>
    <row r="99" spans="6:13" x14ac:dyDescent="0.2">
      <c r="F99" s="17"/>
      <c r="G99" s="12"/>
      <c r="H99" s="12"/>
      <c r="I99" s="12"/>
      <c r="J99" s="12"/>
      <c r="K99" s="12"/>
      <c r="L99" s="12"/>
      <c r="M99" s="12"/>
    </row>
    <row r="100" spans="6:13" x14ac:dyDescent="0.2">
      <c r="F100" s="17"/>
      <c r="G100" s="12"/>
      <c r="H100" s="12"/>
      <c r="I100" s="12"/>
      <c r="J100" s="12"/>
      <c r="K100" s="12"/>
      <c r="L100" s="12"/>
      <c r="M100" s="12"/>
    </row>
    <row r="101" spans="6:13" x14ac:dyDescent="0.2">
      <c r="F101" s="17"/>
      <c r="G101" s="12"/>
      <c r="H101" s="12"/>
      <c r="I101" s="12"/>
      <c r="J101" s="12"/>
      <c r="K101" s="12"/>
      <c r="L101" s="12"/>
      <c r="M101" s="12"/>
    </row>
    <row r="102" spans="6:13" x14ac:dyDescent="0.2">
      <c r="F102" s="17"/>
      <c r="G102" s="12"/>
      <c r="H102" s="12"/>
      <c r="I102" s="12"/>
      <c r="J102" s="12"/>
      <c r="K102" s="12"/>
      <c r="L102" s="12"/>
      <c r="M102" s="12"/>
    </row>
    <row r="103" spans="6:13" x14ac:dyDescent="0.2">
      <c r="F103" s="17"/>
      <c r="G103" s="12"/>
      <c r="H103" s="12"/>
      <c r="I103" s="12"/>
      <c r="J103" s="12"/>
      <c r="K103" s="12"/>
      <c r="L103" s="12"/>
      <c r="M103" s="12"/>
    </row>
    <row r="104" spans="6:13" x14ac:dyDescent="0.2">
      <c r="F104" s="17"/>
      <c r="G104" s="12"/>
      <c r="H104" s="12"/>
      <c r="I104" s="12"/>
      <c r="J104" s="12"/>
      <c r="K104" s="12"/>
      <c r="L104" s="12"/>
      <c r="M104" s="12"/>
    </row>
    <row r="105" spans="6:13" x14ac:dyDescent="0.2">
      <c r="F105" s="17"/>
      <c r="G105" s="12"/>
      <c r="H105" s="12"/>
      <c r="I105" s="12"/>
      <c r="J105" s="12"/>
      <c r="K105" s="12"/>
      <c r="L105" s="12"/>
      <c r="M105" s="12"/>
    </row>
    <row r="106" spans="6:13" x14ac:dyDescent="0.2">
      <c r="F106" s="17"/>
      <c r="G106" s="12"/>
      <c r="H106" s="12"/>
      <c r="I106" s="12"/>
      <c r="J106" s="12"/>
      <c r="K106" s="12"/>
      <c r="L106" s="12"/>
      <c r="M106" s="12"/>
    </row>
    <row r="107" spans="6:13" x14ac:dyDescent="0.2">
      <c r="F107" s="17"/>
      <c r="G107" s="12"/>
      <c r="H107" s="12"/>
      <c r="I107" s="12"/>
      <c r="J107" s="12"/>
      <c r="K107" s="12"/>
      <c r="L107" s="12"/>
      <c r="M107" s="12"/>
    </row>
    <row r="108" spans="6:13" x14ac:dyDescent="0.2">
      <c r="F108" s="17"/>
      <c r="G108" s="12"/>
      <c r="H108" s="12"/>
      <c r="I108" s="12"/>
      <c r="J108" s="12"/>
      <c r="K108" s="12"/>
      <c r="L108" s="12"/>
      <c r="M108" s="12"/>
    </row>
    <row r="109" spans="6:13" x14ac:dyDescent="0.2">
      <c r="F109" s="17"/>
      <c r="G109" s="12"/>
      <c r="H109" s="12"/>
      <c r="I109" s="12"/>
      <c r="J109" s="12"/>
      <c r="K109" s="12"/>
      <c r="L109" s="12"/>
      <c r="M109" s="12"/>
    </row>
    <row r="110" spans="6:13" x14ac:dyDescent="0.2">
      <c r="F110" s="17"/>
      <c r="G110" s="12"/>
      <c r="H110" s="12"/>
      <c r="I110" s="12"/>
      <c r="J110" s="12"/>
      <c r="K110" s="12"/>
      <c r="L110" s="12"/>
      <c r="M110" s="12"/>
    </row>
    <row r="111" spans="6:13" x14ac:dyDescent="0.2">
      <c r="F111" s="17"/>
      <c r="G111" s="12"/>
      <c r="H111" s="12"/>
      <c r="I111" s="12"/>
      <c r="J111" s="12"/>
      <c r="K111" s="12"/>
      <c r="L111" s="12"/>
      <c r="M111" s="12"/>
    </row>
    <row r="112" spans="6:13" x14ac:dyDescent="0.2">
      <c r="F112" s="17"/>
      <c r="G112" s="12"/>
      <c r="H112" s="12"/>
      <c r="I112" s="12"/>
      <c r="J112" s="12"/>
      <c r="K112" s="12"/>
      <c r="L112" s="12"/>
      <c r="M112" s="12"/>
    </row>
    <row r="113" spans="6:13" x14ac:dyDescent="0.2">
      <c r="F113" s="17"/>
      <c r="G113" s="12"/>
      <c r="H113" s="12"/>
      <c r="I113" s="12"/>
      <c r="J113" s="12"/>
      <c r="K113" s="12"/>
      <c r="L113" s="12"/>
      <c r="M113" s="12"/>
    </row>
    <row r="114" spans="6:13" x14ac:dyDescent="0.2">
      <c r="F114" s="17"/>
      <c r="G114" s="12"/>
      <c r="H114" s="12"/>
      <c r="I114" s="12"/>
      <c r="J114" s="12"/>
      <c r="K114" s="12"/>
      <c r="L114" s="12"/>
      <c r="M114" s="12"/>
    </row>
    <row r="115" spans="6:13" x14ac:dyDescent="0.2">
      <c r="F115" s="17"/>
      <c r="G115" s="12"/>
      <c r="H115" s="12"/>
      <c r="I115" s="12"/>
      <c r="J115" s="12"/>
      <c r="K115" s="12"/>
      <c r="L115" s="12"/>
      <c r="M115" s="12"/>
    </row>
    <row r="116" spans="6:13" x14ac:dyDescent="0.2">
      <c r="F116" s="17"/>
      <c r="G116" s="12"/>
      <c r="H116" s="12"/>
      <c r="I116" s="12"/>
      <c r="J116" s="12"/>
      <c r="K116" s="12"/>
      <c r="L116" s="12"/>
      <c r="M116" s="12"/>
    </row>
    <row r="117" spans="6:13" x14ac:dyDescent="0.2">
      <c r="F117" s="17"/>
      <c r="G117" s="12"/>
      <c r="H117" s="12"/>
      <c r="I117" s="12"/>
      <c r="J117" s="12"/>
      <c r="K117" s="12"/>
      <c r="L117" s="12"/>
      <c r="M117" s="12"/>
    </row>
    <row r="118" spans="6:13" x14ac:dyDescent="0.2">
      <c r="F118" s="17"/>
      <c r="G118" s="12"/>
      <c r="H118" s="12"/>
      <c r="I118" s="12"/>
      <c r="J118" s="12"/>
      <c r="K118" s="12"/>
      <c r="L118" s="12"/>
      <c r="M118" s="12"/>
    </row>
    <row r="119" spans="6:13" x14ac:dyDescent="0.2">
      <c r="F119" s="17"/>
      <c r="G119" s="12"/>
      <c r="H119" s="12"/>
      <c r="I119" s="12"/>
      <c r="J119" s="12"/>
      <c r="K119" s="12"/>
      <c r="L119" s="12"/>
      <c r="M119" s="12"/>
    </row>
    <row r="120" spans="6:13" x14ac:dyDescent="0.2">
      <c r="F120" s="17"/>
      <c r="G120" s="12"/>
      <c r="H120" s="12"/>
      <c r="I120" s="12"/>
      <c r="J120" s="12"/>
      <c r="K120" s="12"/>
      <c r="L120" s="12"/>
      <c r="M120" s="12"/>
    </row>
    <row r="121" spans="6:13" x14ac:dyDescent="0.2">
      <c r="F121" s="17"/>
      <c r="G121" s="12"/>
      <c r="H121" s="12"/>
      <c r="I121" s="12"/>
      <c r="J121" s="12"/>
      <c r="K121" s="12"/>
      <c r="L121" s="12"/>
      <c r="M121" s="12"/>
    </row>
    <row r="122" spans="6:13" x14ac:dyDescent="0.2">
      <c r="F122" s="17"/>
      <c r="G122" s="12"/>
      <c r="H122" s="12"/>
      <c r="I122" s="12"/>
      <c r="J122" s="12"/>
      <c r="K122" s="12"/>
      <c r="L122" s="12"/>
      <c r="M122" s="12"/>
    </row>
    <row r="123" spans="6:13" x14ac:dyDescent="0.2">
      <c r="F123" s="17"/>
      <c r="G123" s="12"/>
      <c r="H123" s="12"/>
      <c r="I123" s="12"/>
      <c r="J123" s="12"/>
      <c r="K123" s="12"/>
      <c r="L123" s="12"/>
      <c r="M123" s="12"/>
    </row>
    <row r="124" spans="6:13" x14ac:dyDescent="0.2">
      <c r="F124" s="17"/>
      <c r="G124" s="12"/>
      <c r="H124" s="12"/>
      <c r="I124" s="12"/>
      <c r="J124" s="12"/>
      <c r="K124" s="12"/>
      <c r="L124" s="12"/>
      <c r="M124" s="12"/>
    </row>
    <row r="125" spans="6:13" x14ac:dyDescent="0.2">
      <c r="F125" s="17"/>
      <c r="G125" s="12"/>
      <c r="H125" s="12"/>
      <c r="I125" s="12"/>
      <c r="J125" s="12"/>
      <c r="K125" s="12"/>
      <c r="L125" s="12"/>
      <c r="M125" s="12"/>
    </row>
    <row r="126" spans="6:13" x14ac:dyDescent="0.2">
      <c r="F126" s="17"/>
      <c r="G126" s="12"/>
      <c r="H126" s="12"/>
      <c r="I126" s="12"/>
      <c r="J126" s="12"/>
      <c r="K126" s="12"/>
      <c r="L126" s="12"/>
      <c r="M126" s="12"/>
    </row>
    <row r="127" spans="6:13" x14ac:dyDescent="0.2">
      <c r="F127" s="17"/>
      <c r="G127" s="12"/>
      <c r="H127" s="12"/>
      <c r="I127" s="12"/>
      <c r="J127" s="12"/>
      <c r="K127" s="12"/>
      <c r="L127" s="12"/>
      <c r="M127" s="12"/>
    </row>
    <row r="128" spans="6:13" x14ac:dyDescent="0.2">
      <c r="F128" s="17"/>
      <c r="G128" s="12"/>
      <c r="H128" s="12"/>
      <c r="I128" s="12"/>
      <c r="J128" s="12"/>
      <c r="K128" s="12"/>
      <c r="L128" s="12"/>
      <c r="M128" s="12"/>
    </row>
    <row r="129" spans="6:13" x14ac:dyDescent="0.2">
      <c r="F129" s="17"/>
      <c r="G129" s="12"/>
      <c r="H129" s="12"/>
      <c r="I129" s="12"/>
      <c r="J129" s="12"/>
      <c r="K129" s="12"/>
      <c r="L129" s="12"/>
      <c r="M129" s="12"/>
    </row>
    <row r="130" spans="6:13" x14ac:dyDescent="0.2">
      <c r="F130" s="17"/>
      <c r="G130" s="12"/>
      <c r="H130" s="12"/>
      <c r="I130" s="12"/>
      <c r="J130" s="12"/>
      <c r="K130" s="12"/>
      <c r="L130" s="12"/>
      <c r="M130" s="12"/>
    </row>
    <row r="131" spans="6:13" x14ac:dyDescent="0.2">
      <c r="F131" s="17"/>
      <c r="G131" s="12"/>
      <c r="H131" s="12"/>
      <c r="I131" s="12"/>
      <c r="J131" s="12"/>
      <c r="K131" s="12"/>
      <c r="L131" s="12"/>
      <c r="M131" s="12"/>
    </row>
    <row r="132" spans="6:13" x14ac:dyDescent="0.2">
      <c r="F132" s="17"/>
      <c r="G132" s="12"/>
      <c r="H132" s="12"/>
      <c r="I132" s="12"/>
      <c r="J132" s="12"/>
      <c r="K132" s="12"/>
      <c r="L132" s="12"/>
      <c r="M132" s="12"/>
    </row>
    <row r="133" spans="6:13" x14ac:dyDescent="0.2">
      <c r="F133" s="17"/>
      <c r="G133" s="12"/>
      <c r="H133" s="12"/>
      <c r="I133" s="12"/>
      <c r="J133" s="12"/>
      <c r="K133" s="12"/>
      <c r="L133" s="12"/>
      <c r="M133" s="12"/>
    </row>
    <row r="134" spans="6:13" x14ac:dyDescent="0.2">
      <c r="F134" s="17"/>
      <c r="G134" s="12"/>
      <c r="H134" s="12"/>
      <c r="I134" s="12"/>
      <c r="J134" s="12"/>
      <c r="K134" s="12"/>
      <c r="L134" s="12"/>
      <c r="M134" s="12"/>
    </row>
    <row r="135" spans="6:13" x14ac:dyDescent="0.2">
      <c r="F135" s="17"/>
      <c r="G135" s="12"/>
      <c r="H135" s="12"/>
      <c r="I135" s="12"/>
      <c r="J135" s="12"/>
      <c r="K135" s="12"/>
      <c r="L135" s="12"/>
      <c r="M135" s="12"/>
    </row>
    <row r="136" spans="6:13" x14ac:dyDescent="0.2">
      <c r="F136" s="17"/>
      <c r="G136" s="12"/>
      <c r="H136" s="12"/>
      <c r="I136" s="12"/>
      <c r="J136" s="12"/>
      <c r="K136" s="12"/>
      <c r="L136" s="12"/>
      <c r="M136" s="12"/>
    </row>
    <row r="137" spans="6:13" x14ac:dyDescent="0.2">
      <c r="F137" s="17"/>
      <c r="G137" s="12"/>
      <c r="H137" s="12"/>
      <c r="I137" s="12"/>
      <c r="J137" s="12"/>
      <c r="K137" s="12"/>
      <c r="L137" s="12"/>
      <c r="M137" s="12"/>
    </row>
    <row r="138" spans="6:13" x14ac:dyDescent="0.2">
      <c r="F138" s="17"/>
      <c r="G138" s="12"/>
      <c r="H138" s="12"/>
      <c r="I138" s="12"/>
      <c r="J138" s="12"/>
      <c r="K138" s="12"/>
      <c r="L138" s="12"/>
      <c r="M138" s="12"/>
    </row>
    <row r="139" spans="6:13" x14ac:dyDescent="0.2">
      <c r="F139" s="17"/>
      <c r="G139" s="12"/>
      <c r="H139" s="12"/>
      <c r="I139" s="12"/>
      <c r="J139" s="12"/>
      <c r="K139" s="12"/>
      <c r="L139" s="12"/>
      <c r="M139" s="12"/>
    </row>
    <row r="140" spans="6:13" x14ac:dyDescent="0.2">
      <c r="F140" s="17"/>
      <c r="G140" s="12"/>
      <c r="H140" s="12"/>
      <c r="I140" s="12"/>
      <c r="J140" s="12"/>
      <c r="K140" s="12"/>
      <c r="L140" s="12"/>
      <c r="M140" s="12"/>
    </row>
    <row r="141" spans="6:13" x14ac:dyDescent="0.2">
      <c r="F141" s="17"/>
      <c r="G141" s="12"/>
      <c r="H141" s="12"/>
      <c r="I141" s="12"/>
      <c r="J141" s="12"/>
      <c r="K141" s="12"/>
      <c r="L141" s="12"/>
      <c r="M141" s="12"/>
    </row>
    <row r="142" spans="6:13" x14ac:dyDescent="0.2">
      <c r="F142" s="17"/>
      <c r="G142" s="12"/>
      <c r="H142" s="12"/>
      <c r="I142" s="12"/>
      <c r="J142" s="12"/>
      <c r="K142" s="12"/>
      <c r="L142" s="12"/>
      <c r="M142" s="12"/>
    </row>
    <row r="143" spans="6:13" x14ac:dyDescent="0.2">
      <c r="F143" s="17"/>
      <c r="G143" s="12"/>
      <c r="H143" s="12"/>
      <c r="I143" s="12"/>
      <c r="J143" s="12"/>
      <c r="K143" s="12"/>
      <c r="L143" s="12"/>
      <c r="M143" s="12"/>
    </row>
    <row r="144" spans="6:13" x14ac:dyDescent="0.2">
      <c r="F144" s="17"/>
      <c r="G144" s="12"/>
      <c r="H144" s="12"/>
      <c r="I144" s="12"/>
      <c r="J144" s="12"/>
      <c r="K144" s="12"/>
      <c r="L144" s="12"/>
      <c r="M144" s="12"/>
    </row>
    <row r="145" spans="6:13" x14ac:dyDescent="0.2">
      <c r="F145" s="17"/>
      <c r="G145" s="12"/>
      <c r="H145" s="12"/>
      <c r="I145" s="12"/>
      <c r="J145" s="12"/>
      <c r="K145" s="12"/>
      <c r="L145" s="12"/>
      <c r="M145" s="12"/>
    </row>
    <row r="146" spans="6:13" x14ac:dyDescent="0.2">
      <c r="F146" s="17"/>
      <c r="G146" s="12"/>
      <c r="H146" s="12"/>
      <c r="I146" s="12"/>
      <c r="J146" s="12"/>
      <c r="K146" s="12"/>
      <c r="L146" s="12"/>
      <c r="M146" s="12"/>
    </row>
    <row r="147" spans="6:13" x14ac:dyDescent="0.2">
      <c r="F147" s="17"/>
      <c r="G147" s="12"/>
      <c r="H147" s="12"/>
      <c r="I147" s="12"/>
      <c r="J147" s="12"/>
      <c r="K147" s="12"/>
      <c r="L147" s="12"/>
      <c r="M147" s="12"/>
    </row>
    <row r="148" spans="6:13" x14ac:dyDescent="0.2">
      <c r="F148" s="17"/>
      <c r="G148" s="12"/>
      <c r="H148" s="12"/>
      <c r="I148" s="12"/>
      <c r="J148" s="12"/>
      <c r="K148" s="12"/>
      <c r="L148" s="12"/>
      <c r="M148" s="12"/>
    </row>
    <row r="149" spans="6:13" x14ac:dyDescent="0.2">
      <c r="F149" s="17"/>
      <c r="G149" s="12"/>
      <c r="H149" s="12"/>
      <c r="I149" s="12"/>
      <c r="J149" s="12"/>
      <c r="K149" s="12"/>
      <c r="L149" s="12"/>
      <c r="M149" s="12"/>
    </row>
    <row r="150" spans="6:13" x14ac:dyDescent="0.2">
      <c r="F150" s="17"/>
      <c r="G150" s="12"/>
      <c r="H150" s="12"/>
      <c r="I150" s="12"/>
      <c r="J150" s="12"/>
      <c r="K150" s="12"/>
      <c r="L150" s="12"/>
      <c r="M150" s="12"/>
    </row>
    <row r="151" spans="6:13" x14ac:dyDescent="0.2">
      <c r="F151" s="17"/>
      <c r="G151" s="12"/>
      <c r="H151" s="12"/>
      <c r="I151" s="12"/>
      <c r="J151" s="12"/>
      <c r="K151" s="12"/>
      <c r="L151" s="12"/>
      <c r="M151" s="12"/>
    </row>
    <row r="152" spans="6:13" x14ac:dyDescent="0.2">
      <c r="F152" s="17"/>
      <c r="G152" s="12"/>
      <c r="H152" s="12"/>
      <c r="I152" s="12"/>
      <c r="J152" s="12"/>
      <c r="K152" s="12"/>
      <c r="L152" s="12"/>
      <c r="M152" s="12"/>
    </row>
    <row r="153" spans="6:13" x14ac:dyDescent="0.2">
      <c r="F153" s="17"/>
      <c r="G153" s="12"/>
      <c r="H153" s="12"/>
      <c r="I153" s="12"/>
      <c r="J153" s="12"/>
      <c r="K153" s="12"/>
      <c r="L153" s="12"/>
      <c r="M153" s="12"/>
    </row>
    <row r="154" spans="6:13" x14ac:dyDescent="0.2">
      <c r="F154" s="17"/>
      <c r="G154" s="12"/>
      <c r="H154" s="12"/>
      <c r="I154" s="12"/>
      <c r="J154" s="12"/>
      <c r="K154" s="12"/>
      <c r="L154" s="12"/>
      <c r="M154" s="12"/>
    </row>
    <row r="155" spans="6:13" x14ac:dyDescent="0.2">
      <c r="F155" s="17"/>
      <c r="G155" s="12"/>
      <c r="H155" s="12"/>
      <c r="I155" s="12"/>
      <c r="J155" s="12"/>
      <c r="K155" s="12"/>
      <c r="L155" s="12"/>
      <c r="M155" s="12"/>
    </row>
    <row r="156" spans="6:13" x14ac:dyDescent="0.2">
      <c r="F156" s="17"/>
      <c r="G156" s="12"/>
      <c r="H156" s="12"/>
      <c r="I156" s="12"/>
      <c r="J156" s="12"/>
      <c r="K156" s="12"/>
      <c r="L156" s="12"/>
      <c r="M156" s="12"/>
    </row>
    <row r="157" spans="6:13" x14ac:dyDescent="0.2">
      <c r="F157" s="17"/>
      <c r="G157" s="12"/>
      <c r="H157" s="12"/>
      <c r="I157" s="12"/>
      <c r="J157" s="12"/>
      <c r="K157" s="12"/>
      <c r="L157" s="12"/>
      <c r="M157" s="12"/>
    </row>
    <row r="158" spans="6:13" x14ac:dyDescent="0.2">
      <c r="F158" s="17"/>
      <c r="G158" s="12"/>
      <c r="H158" s="12"/>
      <c r="I158" s="12"/>
      <c r="J158" s="12"/>
      <c r="K158" s="12"/>
      <c r="L158" s="12"/>
      <c r="M158" s="12"/>
    </row>
    <row r="159" spans="6:13" x14ac:dyDescent="0.2">
      <c r="F159" s="17"/>
      <c r="G159" s="12"/>
      <c r="H159" s="12"/>
      <c r="I159" s="12"/>
      <c r="J159" s="12"/>
      <c r="K159" s="12"/>
      <c r="L159" s="12"/>
      <c r="M159" s="12"/>
    </row>
    <row r="160" spans="6:13" x14ac:dyDescent="0.2">
      <c r="F160" s="17"/>
      <c r="G160" s="12"/>
      <c r="H160" s="12"/>
      <c r="I160" s="12"/>
      <c r="J160" s="12"/>
      <c r="K160" s="12"/>
      <c r="L160" s="12"/>
      <c r="M160" s="12"/>
    </row>
    <row r="161" spans="6:13" x14ac:dyDescent="0.2">
      <c r="F161" s="17"/>
      <c r="G161" s="12"/>
      <c r="H161" s="12"/>
      <c r="I161" s="12"/>
      <c r="J161" s="12"/>
      <c r="K161" s="12"/>
      <c r="L161" s="12"/>
      <c r="M161" s="12"/>
    </row>
    <row r="162" spans="6:13" x14ac:dyDescent="0.2">
      <c r="F162" s="17"/>
      <c r="G162" s="12"/>
      <c r="H162" s="12"/>
      <c r="I162" s="12"/>
      <c r="J162" s="12"/>
      <c r="K162" s="12"/>
      <c r="L162" s="12"/>
      <c r="M162" s="12"/>
    </row>
    <row r="163" spans="6:13" x14ac:dyDescent="0.2">
      <c r="F163" s="17"/>
      <c r="G163" s="12"/>
      <c r="H163" s="12"/>
      <c r="I163" s="12"/>
      <c r="J163" s="12"/>
      <c r="K163" s="12"/>
      <c r="L163" s="12"/>
      <c r="M163" s="12"/>
    </row>
    <row r="164" spans="6:13" x14ac:dyDescent="0.2">
      <c r="F164" s="17"/>
      <c r="G164" s="12"/>
      <c r="H164" s="12"/>
      <c r="I164" s="12"/>
      <c r="J164" s="12"/>
      <c r="K164" s="12"/>
      <c r="L164" s="12"/>
      <c r="M164" s="12"/>
    </row>
    <row r="165" spans="6:13" x14ac:dyDescent="0.2">
      <c r="F165" s="17"/>
      <c r="G165" s="12"/>
      <c r="H165" s="12"/>
      <c r="I165" s="12"/>
      <c r="J165" s="12"/>
      <c r="K165" s="12"/>
      <c r="L165" s="12"/>
      <c r="M165" s="12"/>
    </row>
    <row r="166" spans="6:13" x14ac:dyDescent="0.2">
      <c r="F166" s="17"/>
      <c r="G166" s="12"/>
      <c r="H166" s="12"/>
      <c r="I166" s="12"/>
      <c r="J166" s="12"/>
      <c r="K166" s="12"/>
      <c r="L166" s="12"/>
      <c r="M166" s="12"/>
    </row>
    <row r="167" spans="6:13" x14ac:dyDescent="0.2">
      <c r="F167" s="17"/>
      <c r="G167" s="12"/>
      <c r="H167" s="12"/>
      <c r="I167" s="12"/>
      <c r="J167" s="12"/>
      <c r="K167" s="12"/>
      <c r="L167" s="12"/>
      <c r="M167" s="12"/>
    </row>
    <row r="168" spans="6:13" x14ac:dyDescent="0.2">
      <c r="F168" s="17"/>
      <c r="G168" s="12"/>
      <c r="H168" s="12"/>
      <c r="I168" s="12"/>
      <c r="J168" s="12"/>
      <c r="K168" s="12"/>
      <c r="L168" s="12"/>
      <c r="M168" s="12"/>
    </row>
    <row r="169" spans="6:13" x14ac:dyDescent="0.2">
      <c r="F169" s="17"/>
      <c r="G169" s="12"/>
      <c r="H169" s="12"/>
      <c r="I169" s="12"/>
      <c r="J169" s="12"/>
      <c r="K169" s="12"/>
      <c r="L169" s="12"/>
      <c r="M169" s="12"/>
    </row>
    <row r="170" spans="6:13" x14ac:dyDescent="0.2">
      <c r="F170" s="17"/>
      <c r="G170" s="12"/>
      <c r="H170" s="12"/>
      <c r="I170" s="12"/>
      <c r="J170" s="12"/>
      <c r="K170" s="12"/>
      <c r="L170" s="12"/>
      <c r="M170" s="12"/>
    </row>
    <row r="171" spans="6:13" x14ac:dyDescent="0.2">
      <c r="F171" s="17"/>
      <c r="G171" s="12"/>
      <c r="H171" s="12"/>
      <c r="I171" s="12"/>
      <c r="J171" s="12"/>
      <c r="K171" s="12"/>
      <c r="L171" s="12"/>
      <c r="M171" s="12"/>
    </row>
    <row r="172" spans="6:13" x14ac:dyDescent="0.2">
      <c r="F172" s="17"/>
      <c r="G172" s="12"/>
      <c r="H172" s="12"/>
      <c r="I172" s="12"/>
      <c r="J172" s="12"/>
      <c r="K172" s="12"/>
      <c r="L172" s="12"/>
      <c r="M172" s="12"/>
    </row>
    <row r="173" spans="6:13" x14ac:dyDescent="0.2">
      <c r="F173" s="17"/>
      <c r="G173" s="12"/>
      <c r="H173" s="12"/>
      <c r="I173" s="12"/>
      <c r="J173" s="12"/>
      <c r="K173" s="12"/>
      <c r="L173" s="12"/>
      <c r="M173" s="12"/>
    </row>
    <row r="174" spans="6:13" x14ac:dyDescent="0.2">
      <c r="F174" s="17"/>
      <c r="G174" s="12"/>
      <c r="H174" s="12"/>
      <c r="I174" s="12"/>
      <c r="J174" s="12"/>
      <c r="K174" s="12"/>
      <c r="L174" s="12"/>
      <c r="M174" s="12"/>
    </row>
    <row r="175" spans="6:13" x14ac:dyDescent="0.2">
      <c r="F175" s="17"/>
      <c r="G175" s="12"/>
      <c r="H175" s="12"/>
      <c r="I175" s="12"/>
      <c r="J175" s="12"/>
      <c r="K175" s="12"/>
      <c r="L175" s="12"/>
      <c r="M175" s="12"/>
    </row>
    <row r="176" spans="6:13" x14ac:dyDescent="0.2">
      <c r="F176" s="17"/>
      <c r="G176" s="12"/>
      <c r="H176" s="12"/>
      <c r="I176" s="12"/>
      <c r="J176" s="12"/>
      <c r="K176" s="12"/>
      <c r="L176" s="12"/>
      <c r="M176" s="12"/>
    </row>
    <row r="177" spans="6:13" x14ac:dyDescent="0.2">
      <c r="F177" s="17"/>
      <c r="G177" s="12"/>
      <c r="H177" s="12"/>
      <c r="I177" s="12"/>
      <c r="J177" s="12"/>
      <c r="K177" s="12"/>
      <c r="L177" s="12"/>
      <c r="M177" s="12"/>
    </row>
    <row r="178" spans="6:13" x14ac:dyDescent="0.2">
      <c r="F178" s="17"/>
      <c r="G178" s="12"/>
      <c r="H178" s="12"/>
      <c r="I178" s="12"/>
      <c r="J178" s="12"/>
      <c r="K178" s="12"/>
      <c r="L178" s="12"/>
      <c r="M178" s="12"/>
    </row>
    <row r="179" spans="6:13" x14ac:dyDescent="0.2">
      <c r="F179" s="17"/>
      <c r="G179" s="12"/>
      <c r="H179" s="12"/>
      <c r="I179" s="12"/>
      <c r="J179" s="12"/>
      <c r="K179" s="12"/>
      <c r="L179" s="12"/>
      <c r="M179" s="12"/>
    </row>
    <row r="180" spans="6:13" x14ac:dyDescent="0.2">
      <c r="F180" s="17"/>
      <c r="G180" s="12"/>
      <c r="H180" s="12"/>
      <c r="I180" s="12"/>
      <c r="J180" s="12"/>
      <c r="K180" s="12"/>
      <c r="L180" s="12"/>
      <c r="M180" s="12"/>
    </row>
    <row r="181" spans="6:13" x14ac:dyDescent="0.2">
      <c r="F181" s="17"/>
      <c r="G181" s="12"/>
      <c r="H181" s="12"/>
      <c r="I181" s="12"/>
      <c r="J181" s="12"/>
      <c r="K181" s="12"/>
      <c r="L181" s="12"/>
      <c r="M181" s="12"/>
    </row>
    <row r="182" spans="6:13" x14ac:dyDescent="0.2">
      <c r="F182" s="17"/>
      <c r="G182" s="12"/>
      <c r="H182" s="12"/>
      <c r="I182" s="12"/>
      <c r="J182" s="12"/>
      <c r="K182" s="12"/>
      <c r="L182" s="12"/>
      <c r="M182" s="12"/>
    </row>
    <row r="183" spans="6:13" x14ac:dyDescent="0.2">
      <c r="F183" s="17"/>
      <c r="G183" s="12"/>
      <c r="H183" s="12"/>
      <c r="I183" s="12"/>
      <c r="J183" s="12"/>
      <c r="K183" s="12"/>
      <c r="L183" s="12"/>
      <c r="M183" s="12"/>
    </row>
    <row r="184" spans="6:13" x14ac:dyDescent="0.2">
      <c r="F184" s="17"/>
      <c r="G184" s="12"/>
      <c r="H184" s="12"/>
      <c r="I184" s="12"/>
      <c r="J184" s="12"/>
      <c r="K184" s="12"/>
      <c r="L184" s="12"/>
      <c r="M184" s="12"/>
    </row>
    <row r="185" spans="6:13" x14ac:dyDescent="0.2">
      <c r="F185" s="17"/>
      <c r="G185" s="12"/>
      <c r="H185" s="12"/>
      <c r="I185" s="12"/>
      <c r="J185" s="12"/>
      <c r="K185" s="12"/>
      <c r="L185" s="12"/>
      <c r="M185" s="12"/>
    </row>
    <row r="186" spans="6:13" x14ac:dyDescent="0.2">
      <c r="F186" s="17"/>
      <c r="G186" s="12"/>
      <c r="H186" s="12"/>
      <c r="I186" s="12"/>
      <c r="J186" s="12"/>
      <c r="K186" s="12"/>
      <c r="L186" s="12"/>
      <c r="M186" s="12"/>
    </row>
    <row r="187" spans="6:13" x14ac:dyDescent="0.2">
      <c r="F187" s="17"/>
      <c r="G187" s="12"/>
      <c r="H187" s="12"/>
      <c r="I187" s="12"/>
      <c r="J187" s="12"/>
      <c r="K187" s="12"/>
      <c r="L187" s="12"/>
      <c r="M187" s="12"/>
    </row>
    <row r="188" spans="6:13" x14ac:dyDescent="0.2">
      <c r="F188" s="17"/>
      <c r="G188" s="12"/>
      <c r="H188" s="12"/>
      <c r="I188" s="12"/>
      <c r="J188" s="12"/>
      <c r="K188" s="12"/>
      <c r="L188" s="12"/>
      <c r="M188" s="12"/>
    </row>
    <row r="189" spans="6:13" x14ac:dyDescent="0.2">
      <c r="F189" s="17"/>
      <c r="G189" s="12"/>
      <c r="H189" s="12"/>
      <c r="I189" s="12"/>
      <c r="J189" s="12"/>
      <c r="K189" s="12"/>
      <c r="L189" s="12"/>
      <c r="M189" s="12"/>
    </row>
    <row r="190" spans="6:13" x14ac:dyDescent="0.2">
      <c r="F190" s="17"/>
      <c r="G190" s="12"/>
      <c r="H190" s="12"/>
      <c r="I190" s="12"/>
      <c r="J190" s="12"/>
      <c r="K190" s="12"/>
      <c r="L190" s="12"/>
      <c r="M190" s="12"/>
    </row>
    <row r="191" spans="6:13" x14ac:dyDescent="0.2">
      <c r="F191" s="17"/>
      <c r="G191" s="12"/>
      <c r="H191" s="12"/>
      <c r="I191" s="12"/>
      <c r="J191" s="12"/>
      <c r="K191" s="12"/>
      <c r="L191" s="12"/>
      <c r="M191" s="12"/>
    </row>
    <row r="192" spans="6:13" x14ac:dyDescent="0.2">
      <c r="F192" s="17"/>
      <c r="G192" s="12"/>
      <c r="H192" s="12"/>
      <c r="I192" s="12"/>
      <c r="J192" s="12"/>
      <c r="K192" s="12"/>
      <c r="L192" s="12"/>
      <c r="M192" s="12"/>
    </row>
    <row r="193" spans="6:13" x14ac:dyDescent="0.2">
      <c r="F193" s="17"/>
      <c r="G193" s="12"/>
      <c r="H193" s="12"/>
      <c r="I193" s="12"/>
      <c r="J193" s="12"/>
      <c r="K193" s="12"/>
      <c r="L193" s="12"/>
      <c r="M193" s="12"/>
    </row>
    <row r="194" spans="6:13" x14ac:dyDescent="0.2">
      <c r="F194" s="17"/>
      <c r="G194" s="12"/>
      <c r="H194" s="12"/>
      <c r="I194" s="12"/>
      <c r="J194" s="12"/>
      <c r="K194" s="12"/>
      <c r="L194" s="12"/>
      <c r="M194" s="12"/>
    </row>
    <row r="195" spans="6:13" x14ac:dyDescent="0.2">
      <c r="F195" s="17"/>
      <c r="G195" s="12"/>
      <c r="H195" s="12"/>
      <c r="I195" s="12"/>
      <c r="J195" s="12"/>
      <c r="K195" s="12"/>
      <c r="L195" s="12"/>
      <c r="M195" s="12"/>
    </row>
    <row r="196" spans="6:13" x14ac:dyDescent="0.2">
      <c r="F196" s="17"/>
      <c r="G196" s="12"/>
      <c r="H196" s="12"/>
      <c r="I196" s="12"/>
      <c r="J196" s="12"/>
      <c r="K196" s="12"/>
      <c r="L196" s="12"/>
      <c r="M196" s="12"/>
    </row>
    <row r="197" spans="6:13" x14ac:dyDescent="0.2">
      <c r="F197" s="17"/>
      <c r="G197" s="12"/>
      <c r="H197" s="12"/>
      <c r="I197" s="12"/>
      <c r="J197" s="12"/>
      <c r="K197" s="12"/>
      <c r="L197" s="12"/>
      <c r="M197" s="12"/>
    </row>
    <row r="198" spans="6:13" x14ac:dyDescent="0.2">
      <c r="F198" s="17"/>
      <c r="G198" s="12"/>
      <c r="H198" s="12"/>
      <c r="I198" s="12"/>
      <c r="J198" s="12"/>
      <c r="K198" s="12"/>
      <c r="L198" s="12"/>
      <c r="M198" s="12"/>
    </row>
    <row r="199" spans="6:13" x14ac:dyDescent="0.2">
      <c r="F199" s="17"/>
      <c r="G199" s="12"/>
      <c r="H199" s="12"/>
      <c r="I199" s="12"/>
      <c r="J199" s="12"/>
      <c r="K199" s="12"/>
      <c r="L199" s="12"/>
      <c r="M199" s="12"/>
    </row>
    <row r="200" spans="6:13" x14ac:dyDescent="0.2">
      <c r="F200" s="17"/>
      <c r="G200" s="12"/>
      <c r="H200" s="12"/>
      <c r="I200" s="12"/>
      <c r="J200" s="12"/>
      <c r="K200" s="12"/>
      <c r="L200" s="12"/>
      <c r="M200" s="12"/>
    </row>
    <row r="201" spans="6:13" x14ac:dyDescent="0.2">
      <c r="F201" s="17"/>
      <c r="G201" s="12"/>
      <c r="H201" s="12"/>
      <c r="I201" s="12"/>
      <c r="J201" s="12"/>
      <c r="K201" s="12"/>
      <c r="L201" s="12"/>
      <c r="M201" s="12"/>
    </row>
    <row r="202" spans="6:13" x14ac:dyDescent="0.2">
      <c r="F202" s="17"/>
      <c r="G202" s="12"/>
      <c r="H202" s="12"/>
      <c r="I202" s="12"/>
      <c r="J202" s="12"/>
      <c r="K202" s="12"/>
      <c r="L202" s="12"/>
      <c r="M202" s="12"/>
    </row>
    <row r="203" spans="6:13" x14ac:dyDescent="0.2">
      <c r="F203" s="17"/>
      <c r="G203" s="12"/>
      <c r="H203" s="12"/>
      <c r="I203" s="12"/>
      <c r="J203" s="12"/>
      <c r="K203" s="12"/>
      <c r="L203" s="12"/>
      <c r="M203" s="12"/>
    </row>
    <row r="204" spans="6:13" x14ac:dyDescent="0.2">
      <c r="F204" s="17"/>
      <c r="G204" s="12"/>
      <c r="H204" s="12"/>
      <c r="I204" s="12"/>
      <c r="J204" s="12"/>
      <c r="K204" s="12"/>
      <c r="L204" s="12"/>
      <c r="M204" s="12"/>
    </row>
    <row r="205" spans="6:13" x14ac:dyDescent="0.2">
      <c r="F205" s="17"/>
      <c r="G205" s="12"/>
      <c r="H205" s="12"/>
      <c r="I205" s="12"/>
      <c r="J205" s="12"/>
      <c r="K205" s="12"/>
      <c r="L205" s="12"/>
      <c r="M205" s="12"/>
    </row>
    <row r="206" spans="6:13" x14ac:dyDescent="0.2">
      <c r="F206" s="17"/>
      <c r="G206" s="12"/>
      <c r="H206" s="12"/>
      <c r="I206" s="12"/>
      <c r="J206" s="12"/>
      <c r="K206" s="12"/>
      <c r="L206" s="12"/>
      <c r="M206" s="12"/>
    </row>
    <row r="207" spans="6:13" x14ac:dyDescent="0.2">
      <c r="F207" s="17"/>
      <c r="G207" s="12"/>
      <c r="H207" s="12"/>
      <c r="I207" s="12"/>
      <c r="J207" s="12"/>
      <c r="K207" s="12"/>
      <c r="L207" s="12"/>
      <c r="M207" s="12"/>
    </row>
    <row r="208" spans="6:13" x14ac:dyDescent="0.2">
      <c r="F208" s="17"/>
      <c r="G208" s="12"/>
      <c r="H208" s="12"/>
      <c r="I208" s="12"/>
      <c r="J208" s="12"/>
      <c r="K208" s="12"/>
      <c r="L208" s="12"/>
      <c r="M208" s="12"/>
    </row>
    <row r="209" spans="6:13" x14ac:dyDescent="0.2">
      <c r="F209" s="17"/>
      <c r="G209" s="12"/>
      <c r="H209" s="12"/>
      <c r="I209" s="12"/>
      <c r="J209" s="12"/>
      <c r="K209" s="12"/>
      <c r="L209" s="12"/>
      <c r="M209" s="12"/>
    </row>
    <row r="210" spans="6:13" x14ac:dyDescent="0.2">
      <c r="F210" s="17"/>
      <c r="G210" s="12"/>
      <c r="H210" s="12"/>
      <c r="I210" s="12"/>
      <c r="J210" s="12"/>
      <c r="K210" s="12"/>
      <c r="L210" s="12"/>
      <c r="M210" s="12"/>
    </row>
    <row r="211" spans="6:13" x14ac:dyDescent="0.2">
      <c r="F211" s="17"/>
      <c r="G211" s="12"/>
      <c r="H211" s="12"/>
      <c r="I211" s="12"/>
      <c r="J211" s="12"/>
      <c r="K211" s="12"/>
      <c r="L211" s="12"/>
      <c r="M211" s="12"/>
    </row>
    <row r="212" spans="6:13" x14ac:dyDescent="0.2">
      <c r="F212" s="17"/>
      <c r="G212" s="12"/>
      <c r="H212" s="12"/>
      <c r="I212" s="12"/>
      <c r="J212" s="12"/>
      <c r="K212" s="12"/>
      <c r="L212" s="12"/>
      <c r="M212" s="12"/>
    </row>
    <row r="213" spans="6:13" x14ac:dyDescent="0.2">
      <c r="F213" s="17"/>
      <c r="G213" s="12"/>
      <c r="H213" s="12"/>
      <c r="I213" s="12"/>
      <c r="J213" s="12"/>
      <c r="K213" s="12"/>
      <c r="L213" s="12"/>
      <c r="M213" s="12"/>
    </row>
    <row r="214" spans="6:13" x14ac:dyDescent="0.2">
      <c r="F214" s="17"/>
      <c r="G214" s="12"/>
      <c r="H214" s="12"/>
      <c r="I214" s="12"/>
      <c r="J214" s="12"/>
      <c r="K214" s="12"/>
      <c r="L214" s="12"/>
      <c r="M214" s="12"/>
    </row>
    <row r="215" spans="6:13" x14ac:dyDescent="0.2">
      <c r="F215" s="17"/>
      <c r="G215" s="12"/>
      <c r="H215" s="12"/>
      <c r="I215" s="12"/>
      <c r="J215" s="12"/>
      <c r="K215" s="12"/>
      <c r="L215" s="12"/>
      <c r="M215" s="12"/>
    </row>
    <row r="216" spans="6:13" x14ac:dyDescent="0.2">
      <c r="F216" s="17"/>
      <c r="G216" s="12"/>
      <c r="H216" s="12"/>
      <c r="I216" s="12"/>
      <c r="J216" s="12"/>
      <c r="K216" s="12"/>
      <c r="L216" s="12"/>
      <c r="M216" s="12"/>
    </row>
    <row r="217" spans="6:13" x14ac:dyDescent="0.2">
      <c r="F217" s="17"/>
      <c r="G217" s="12"/>
      <c r="H217" s="12"/>
      <c r="I217" s="12"/>
      <c r="J217" s="12"/>
      <c r="K217" s="12"/>
      <c r="L217" s="12"/>
      <c r="M217" s="12"/>
    </row>
    <row r="218" spans="6:13" x14ac:dyDescent="0.2">
      <c r="F218" s="17"/>
      <c r="G218" s="12"/>
      <c r="H218" s="12"/>
      <c r="I218" s="12"/>
      <c r="J218" s="12"/>
      <c r="K218" s="12"/>
      <c r="L218" s="12"/>
      <c r="M218" s="12"/>
    </row>
    <row r="219" spans="6:13" x14ac:dyDescent="0.2">
      <c r="F219" s="17"/>
      <c r="G219" s="12"/>
      <c r="H219" s="12"/>
      <c r="I219" s="12"/>
      <c r="J219" s="12"/>
      <c r="K219" s="12"/>
      <c r="L219" s="12"/>
      <c r="M219" s="12"/>
    </row>
    <row r="220" spans="6:13" x14ac:dyDescent="0.2">
      <c r="F220" s="17"/>
      <c r="G220" s="12"/>
      <c r="H220" s="12"/>
      <c r="I220" s="12"/>
      <c r="J220" s="12"/>
      <c r="K220" s="12"/>
      <c r="L220" s="12"/>
      <c r="M220" s="12"/>
    </row>
    <row r="221" spans="6:13" x14ac:dyDescent="0.2">
      <c r="F221" s="17"/>
      <c r="G221" s="12"/>
      <c r="H221" s="12"/>
      <c r="I221" s="12"/>
      <c r="J221" s="12"/>
      <c r="K221" s="12"/>
      <c r="L221" s="12"/>
      <c r="M221" s="12"/>
    </row>
    <row r="222" spans="6:13" x14ac:dyDescent="0.2">
      <c r="F222" s="17"/>
      <c r="G222" s="12"/>
      <c r="H222" s="12"/>
      <c r="I222" s="12"/>
      <c r="J222" s="12"/>
      <c r="K222" s="12"/>
      <c r="L222" s="12"/>
      <c r="M222" s="12"/>
    </row>
    <row r="223" spans="6:13" x14ac:dyDescent="0.2">
      <c r="F223" s="17"/>
      <c r="G223" s="12"/>
      <c r="H223" s="12"/>
      <c r="I223" s="12"/>
      <c r="J223" s="12"/>
      <c r="K223" s="12"/>
      <c r="L223" s="12"/>
      <c r="M223" s="12"/>
    </row>
    <row r="224" spans="6:13" x14ac:dyDescent="0.2">
      <c r="F224" s="17"/>
      <c r="G224" s="12"/>
      <c r="H224" s="12"/>
      <c r="I224" s="12"/>
      <c r="J224" s="12"/>
      <c r="K224" s="12"/>
      <c r="L224" s="12"/>
      <c r="M224" s="12"/>
    </row>
    <row r="225" spans="6:13" x14ac:dyDescent="0.2">
      <c r="F225" s="17"/>
      <c r="G225" s="12"/>
      <c r="H225" s="12"/>
      <c r="I225" s="12"/>
      <c r="J225" s="12"/>
      <c r="K225" s="12"/>
      <c r="L225" s="12"/>
      <c r="M225" s="12"/>
    </row>
    <row r="226" spans="6:13" x14ac:dyDescent="0.2">
      <c r="F226" s="17"/>
      <c r="G226" s="12"/>
      <c r="H226" s="12"/>
      <c r="I226" s="12"/>
      <c r="J226" s="12"/>
      <c r="K226" s="12"/>
      <c r="L226" s="12"/>
      <c r="M226" s="12"/>
    </row>
    <row r="227" spans="6:13" x14ac:dyDescent="0.2">
      <c r="F227" s="17"/>
      <c r="G227" s="12"/>
      <c r="H227" s="12"/>
      <c r="I227" s="12"/>
      <c r="J227" s="12"/>
      <c r="K227" s="12"/>
      <c r="L227" s="12"/>
      <c r="M227" s="12"/>
    </row>
    <row r="228" spans="6:13" x14ac:dyDescent="0.2">
      <c r="F228" s="17"/>
      <c r="G228" s="12"/>
      <c r="H228" s="12"/>
      <c r="I228" s="12"/>
      <c r="J228" s="12"/>
      <c r="K228" s="12"/>
      <c r="L228" s="12"/>
      <c r="M228" s="12"/>
    </row>
    <row r="229" spans="6:13" x14ac:dyDescent="0.2">
      <c r="F229" s="17"/>
      <c r="G229" s="12"/>
      <c r="H229" s="12"/>
      <c r="I229" s="12"/>
      <c r="J229" s="12"/>
      <c r="K229" s="12"/>
      <c r="L229" s="12"/>
      <c r="M229" s="12"/>
    </row>
    <row r="230" spans="6:13" x14ac:dyDescent="0.2">
      <c r="F230" s="17"/>
      <c r="G230" s="12"/>
      <c r="H230" s="12"/>
      <c r="I230" s="12"/>
      <c r="J230" s="12"/>
      <c r="K230" s="12"/>
      <c r="L230" s="12"/>
      <c r="M230" s="12"/>
    </row>
    <row r="231" spans="6:13" x14ac:dyDescent="0.2">
      <c r="F231" s="17"/>
      <c r="G231" s="12"/>
      <c r="H231" s="12"/>
      <c r="I231" s="12"/>
      <c r="J231" s="12"/>
      <c r="K231" s="12"/>
      <c r="L231" s="12"/>
      <c r="M231" s="12"/>
    </row>
    <row r="232" spans="6:13" x14ac:dyDescent="0.2">
      <c r="F232" s="17"/>
      <c r="G232" s="12"/>
      <c r="H232" s="12"/>
      <c r="I232" s="12"/>
      <c r="J232" s="12"/>
      <c r="K232" s="12"/>
      <c r="L232" s="12"/>
      <c r="M232" s="12"/>
    </row>
    <row r="233" spans="6:13" x14ac:dyDescent="0.2">
      <c r="F233" s="17"/>
      <c r="G233" s="12"/>
      <c r="H233" s="12"/>
      <c r="I233" s="12"/>
      <c r="J233" s="12"/>
      <c r="K233" s="12"/>
      <c r="L233" s="12"/>
      <c r="M233" s="12"/>
    </row>
    <row r="234" spans="6:13" x14ac:dyDescent="0.2">
      <c r="F234" s="17"/>
      <c r="G234" s="12"/>
      <c r="H234" s="12"/>
      <c r="I234" s="12"/>
      <c r="J234" s="12"/>
      <c r="K234" s="12"/>
      <c r="L234" s="12"/>
      <c r="M234" s="12"/>
    </row>
    <row r="235" spans="6:13" x14ac:dyDescent="0.2">
      <c r="F235" s="17"/>
      <c r="G235" s="12"/>
      <c r="H235" s="12"/>
      <c r="I235" s="12"/>
      <c r="J235" s="12"/>
      <c r="K235" s="12"/>
      <c r="L235" s="12"/>
      <c r="M235" s="12"/>
    </row>
    <row r="236" spans="6:13" x14ac:dyDescent="0.2">
      <c r="F236" s="17"/>
      <c r="G236" s="12"/>
      <c r="H236" s="12"/>
      <c r="I236" s="12"/>
      <c r="J236" s="12"/>
      <c r="K236" s="12"/>
      <c r="L236" s="12"/>
      <c r="M236" s="12"/>
    </row>
    <row r="237" spans="6:13" x14ac:dyDescent="0.2">
      <c r="F237" s="17"/>
      <c r="G237" s="12"/>
      <c r="H237" s="12"/>
      <c r="I237" s="12"/>
      <c r="J237" s="12"/>
      <c r="K237" s="12"/>
      <c r="L237" s="12"/>
      <c r="M237" s="12"/>
    </row>
    <row r="238" spans="6:13" x14ac:dyDescent="0.2">
      <c r="F238" s="17"/>
      <c r="G238" s="12"/>
      <c r="H238" s="12"/>
      <c r="I238" s="12"/>
      <c r="J238" s="12"/>
      <c r="K238" s="12"/>
      <c r="L238" s="12"/>
      <c r="M238" s="12"/>
    </row>
    <row r="239" spans="6:13" x14ac:dyDescent="0.2">
      <c r="F239" s="17"/>
      <c r="G239" s="12"/>
      <c r="H239" s="12"/>
      <c r="I239" s="12"/>
      <c r="J239" s="12"/>
      <c r="K239" s="12"/>
      <c r="L239" s="12"/>
      <c r="M239" s="12"/>
    </row>
    <row r="240" spans="6:13" x14ac:dyDescent="0.2">
      <c r="F240" s="17"/>
      <c r="G240" s="12"/>
      <c r="H240" s="12"/>
      <c r="I240" s="12"/>
      <c r="J240" s="12"/>
      <c r="K240" s="12"/>
      <c r="L240" s="12"/>
      <c r="M240" s="12"/>
    </row>
    <row r="241" spans="6:13" x14ac:dyDescent="0.2">
      <c r="F241" s="17"/>
      <c r="G241" s="12"/>
      <c r="H241" s="12"/>
      <c r="I241" s="12"/>
      <c r="J241" s="12"/>
      <c r="K241" s="12"/>
      <c r="L241" s="12"/>
      <c r="M241" s="12"/>
    </row>
    <row r="242" spans="6:13" x14ac:dyDescent="0.2">
      <c r="F242" s="17"/>
      <c r="G242" s="12"/>
      <c r="H242" s="12"/>
      <c r="I242" s="12"/>
      <c r="J242" s="12"/>
      <c r="K242" s="12"/>
      <c r="L242" s="12"/>
      <c r="M242" s="12"/>
    </row>
    <row r="243" spans="6:13" x14ac:dyDescent="0.2">
      <c r="F243" s="17"/>
      <c r="G243" s="12"/>
      <c r="H243" s="12"/>
      <c r="I243" s="12"/>
      <c r="J243" s="12"/>
      <c r="K243" s="12"/>
      <c r="L243" s="12"/>
      <c r="M243" s="12"/>
    </row>
    <row r="244" spans="6:13" x14ac:dyDescent="0.2">
      <c r="F244" s="17"/>
      <c r="G244" s="12"/>
      <c r="H244" s="12"/>
      <c r="I244" s="12"/>
      <c r="J244" s="12"/>
      <c r="K244" s="12"/>
      <c r="L244" s="12"/>
      <c r="M244" s="12"/>
    </row>
    <row r="245" spans="6:13" x14ac:dyDescent="0.2">
      <c r="F245" s="17"/>
      <c r="G245" s="12"/>
      <c r="H245" s="12"/>
      <c r="I245" s="12"/>
      <c r="J245" s="12"/>
      <c r="K245" s="12"/>
      <c r="L245" s="12"/>
      <c r="M245" s="12"/>
    </row>
    <row r="246" spans="6:13" x14ac:dyDescent="0.2">
      <c r="F246" s="17"/>
      <c r="G246" s="12"/>
      <c r="H246" s="12"/>
      <c r="I246" s="12"/>
      <c r="J246" s="12"/>
      <c r="K246" s="12"/>
      <c r="L246" s="12"/>
      <c r="M246" s="12"/>
    </row>
    <row r="247" spans="6:13" x14ac:dyDescent="0.2">
      <c r="F247" s="17"/>
      <c r="G247" s="12"/>
      <c r="H247" s="12"/>
      <c r="I247" s="12"/>
      <c r="J247" s="12"/>
      <c r="K247" s="12"/>
      <c r="L247" s="12"/>
      <c r="M247" s="12"/>
    </row>
    <row r="248" spans="6:13" x14ac:dyDescent="0.2">
      <c r="F248" s="17"/>
      <c r="G248" s="12"/>
      <c r="H248" s="12"/>
      <c r="I248" s="12"/>
      <c r="J248" s="12"/>
      <c r="K248" s="12"/>
      <c r="L248" s="12"/>
      <c r="M248" s="12"/>
    </row>
    <row r="249" spans="6:13" x14ac:dyDescent="0.2">
      <c r="F249" s="17"/>
      <c r="G249" s="12"/>
      <c r="H249" s="12"/>
      <c r="I249" s="12"/>
      <c r="J249" s="12"/>
      <c r="K249" s="12"/>
      <c r="L249" s="12"/>
      <c r="M249" s="12"/>
    </row>
    <row r="250" spans="6:13" x14ac:dyDescent="0.2">
      <c r="F250" s="17"/>
      <c r="G250" s="12"/>
      <c r="H250" s="12"/>
      <c r="I250" s="12"/>
      <c r="J250" s="12"/>
      <c r="K250" s="12"/>
      <c r="L250" s="12"/>
      <c r="M250" s="12"/>
    </row>
    <row r="251" spans="6:13" x14ac:dyDescent="0.2">
      <c r="F251" s="17"/>
      <c r="G251" s="12"/>
      <c r="H251" s="12"/>
      <c r="I251" s="12"/>
      <c r="J251" s="12"/>
      <c r="K251" s="12"/>
      <c r="L251" s="12"/>
      <c r="M251" s="12"/>
    </row>
    <row r="252" spans="6:13" x14ac:dyDescent="0.2">
      <c r="F252" s="17"/>
      <c r="G252" s="12"/>
      <c r="H252" s="12"/>
      <c r="I252" s="12"/>
      <c r="J252" s="12"/>
      <c r="K252" s="12"/>
      <c r="L252" s="12"/>
      <c r="M252" s="12"/>
    </row>
    <row r="253" spans="6:13" x14ac:dyDescent="0.2">
      <c r="F253" s="17"/>
      <c r="G253" s="12"/>
      <c r="H253" s="12"/>
      <c r="I253" s="12"/>
      <c r="J253" s="12"/>
      <c r="K253" s="12"/>
      <c r="L253" s="12"/>
      <c r="M253" s="12"/>
    </row>
    <row r="254" spans="6:13" x14ac:dyDescent="0.2">
      <c r="F254" s="17"/>
      <c r="G254" s="12"/>
      <c r="H254" s="12"/>
      <c r="I254" s="12"/>
      <c r="J254" s="12"/>
      <c r="K254" s="12"/>
      <c r="L254" s="12"/>
      <c r="M254" s="12"/>
    </row>
    <row r="255" spans="6:13" x14ac:dyDescent="0.2">
      <c r="F255" s="17"/>
      <c r="G255" s="12"/>
      <c r="H255" s="12"/>
      <c r="I255" s="12"/>
      <c r="J255" s="12"/>
      <c r="K255" s="12"/>
      <c r="L255" s="12"/>
      <c r="M255" s="12"/>
    </row>
    <row r="256" spans="6:13" x14ac:dyDescent="0.2">
      <c r="F256" s="17"/>
      <c r="G256" s="12"/>
      <c r="H256" s="12"/>
      <c r="I256" s="12"/>
      <c r="J256" s="12"/>
      <c r="K256" s="12"/>
      <c r="L256" s="12"/>
      <c r="M256" s="12"/>
    </row>
    <row r="257" spans="6:13" x14ac:dyDescent="0.2">
      <c r="F257" s="17"/>
      <c r="G257" s="12"/>
      <c r="H257" s="12"/>
      <c r="I257" s="12"/>
      <c r="J257" s="12"/>
      <c r="K257" s="12"/>
      <c r="L257" s="12"/>
      <c r="M257" s="12"/>
    </row>
    <row r="258" spans="6:13" x14ac:dyDescent="0.2">
      <c r="F258" s="17"/>
      <c r="G258" s="12"/>
      <c r="H258" s="12"/>
      <c r="I258" s="12"/>
      <c r="J258" s="12"/>
      <c r="K258" s="12"/>
      <c r="L258" s="12"/>
      <c r="M258" s="12"/>
    </row>
    <row r="259" spans="6:13" x14ac:dyDescent="0.2">
      <c r="F259" s="17"/>
      <c r="G259" s="12"/>
      <c r="H259" s="12"/>
      <c r="I259" s="12"/>
      <c r="J259" s="12"/>
      <c r="K259" s="12"/>
      <c r="L259" s="12"/>
      <c r="M259" s="12"/>
    </row>
    <row r="260" spans="6:13" x14ac:dyDescent="0.2">
      <c r="F260" s="17"/>
      <c r="G260" s="12"/>
      <c r="H260" s="12"/>
      <c r="I260" s="12"/>
      <c r="J260" s="12"/>
      <c r="K260" s="12"/>
      <c r="L260" s="12"/>
      <c r="M260" s="12"/>
    </row>
    <row r="261" spans="6:13" x14ac:dyDescent="0.2">
      <c r="F261" s="17"/>
      <c r="G261" s="12"/>
      <c r="H261" s="12"/>
      <c r="I261" s="12"/>
      <c r="J261" s="12"/>
      <c r="K261" s="12"/>
      <c r="L261" s="12"/>
      <c r="M261" s="12"/>
    </row>
    <row r="262" spans="6:13" x14ac:dyDescent="0.2">
      <c r="F262" s="17"/>
      <c r="G262" s="12"/>
      <c r="H262" s="12"/>
      <c r="I262" s="12"/>
      <c r="J262" s="12"/>
      <c r="K262" s="12"/>
      <c r="L262" s="12"/>
      <c r="M262" s="12"/>
    </row>
    <row r="263" spans="6:13" x14ac:dyDescent="0.2">
      <c r="F263" s="17"/>
      <c r="G263" s="12"/>
      <c r="H263" s="12"/>
      <c r="I263" s="12"/>
      <c r="J263" s="12"/>
      <c r="K263" s="12"/>
      <c r="L263" s="12"/>
      <c r="M263" s="12"/>
    </row>
    <row r="264" spans="6:13" x14ac:dyDescent="0.2">
      <c r="F264" s="17"/>
      <c r="G264" s="12"/>
      <c r="H264" s="12"/>
      <c r="I264" s="12"/>
      <c r="J264" s="12"/>
      <c r="K264" s="12"/>
      <c r="L264" s="12"/>
      <c r="M264" s="12"/>
    </row>
    <row r="265" spans="6:13" x14ac:dyDescent="0.2">
      <c r="F265" s="17"/>
      <c r="G265" s="12"/>
      <c r="H265" s="12"/>
      <c r="I265" s="12"/>
      <c r="J265" s="12"/>
      <c r="K265" s="12"/>
      <c r="L265" s="12"/>
      <c r="M265" s="12"/>
    </row>
    <row r="266" spans="6:13" x14ac:dyDescent="0.2">
      <c r="F266" s="17"/>
      <c r="G266" s="12"/>
      <c r="H266" s="12"/>
      <c r="I266" s="12"/>
      <c r="J266" s="12"/>
      <c r="K266" s="12"/>
      <c r="L266" s="12"/>
      <c r="M266" s="12"/>
    </row>
    <row r="267" spans="6:13" x14ac:dyDescent="0.2">
      <c r="F267" s="17"/>
      <c r="G267" s="12"/>
      <c r="H267" s="12"/>
      <c r="I267" s="12"/>
      <c r="J267" s="12"/>
      <c r="K267" s="12"/>
      <c r="L267" s="12"/>
      <c r="M267" s="12"/>
    </row>
    <row r="268" spans="6:13" x14ac:dyDescent="0.2">
      <c r="F268" s="17"/>
      <c r="G268" s="12"/>
      <c r="H268" s="12"/>
      <c r="I268" s="12"/>
      <c r="J268" s="12"/>
      <c r="K268" s="12"/>
      <c r="L268" s="12"/>
      <c r="M268" s="12"/>
    </row>
    <row r="269" spans="6:13" x14ac:dyDescent="0.2">
      <c r="F269" s="17"/>
      <c r="G269" s="12"/>
      <c r="H269" s="12"/>
      <c r="I269" s="12"/>
      <c r="J269" s="12"/>
      <c r="K269" s="12"/>
      <c r="L269" s="12"/>
      <c r="M269" s="12"/>
    </row>
    <row r="270" spans="6:13" x14ac:dyDescent="0.2">
      <c r="F270" s="17"/>
      <c r="G270" s="12"/>
      <c r="H270" s="12"/>
      <c r="I270" s="12"/>
      <c r="J270" s="12"/>
      <c r="K270" s="12"/>
      <c r="L270" s="12"/>
      <c r="M270" s="12"/>
    </row>
    <row r="271" spans="6:13" x14ac:dyDescent="0.2">
      <c r="F271" s="17"/>
      <c r="G271" s="12"/>
      <c r="H271" s="12"/>
      <c r="I271" s="12"/>
      <c r="J271" s="12"/>
      <c r="K271" s="12"/>
      <c r="L271" s="12"/>
      <c r="M271" s="12"/>
    </row>
    <row r="272" spans="6:13" x14ac:dyDescent="0.2">
      <c r="F272" s="17"/>
      <c r="G272" s="12"/>
      <c r="H272" s="12"/>
      <c r="I272" s="12"/>
      <c r="J272" s="12"/>
      <c r="K272" s="12"/>
      <c r="L272" s="12"/>
      <c r="M272" s="12"/>
    </row>
    <row r="273" spans="6:13" x14ac:dyDescent="0.2">
      <c r="F273" s="17"/>
      <c r="G273" s="12"/>
      <c r="H273" s="12"/>
      <c r="I273" s="12"/>
      <c r="J273" s="12"/>
      <c r="K273" s="12"/>
      <c r="L273" s="12"/>
      <c r="M273" s="12"/>
    </row>
    <row r="274" spans="6:13" x14ac:dyDescent="0.2">
      <c r="F274" s="17"/>
      <c r="G274" s="12"/>
      <c r="H274" s="12"/>
      <c r="I274" s="12"/>
      <c r="J274" s="12"/>
      <c r="K274" s="12"/>
      <c r="L274" s="12"/>
      <c r="M274" s="12"/>
    </row>
    <row r="275" spans="6:13" x14ac:dyDescent="0.2">
      <c r="F275" s="17"/>
      <c r="G275" s="12"/>
      <c r="H275" s="12"/>
      <c r="I275" s="12"/>
      <c r="J275" s="12"/>
      <c r="K275" s="12"/>
      <c r="L275" s="12"/>
      <c r="M275" s="12"/>
    </row>
    <row r="276" spans="6:13" x14ac:dyDescent="0.2">
      <c r="F276" s="17"/>
      <c r="G276" s="12"/>
      <c r="H276" s="12"/>
      <c r="I276" s="12"/>
      <c r="J276" s="12"/>
      <c r="K276" s="12"/>
      <c r="L276" s="12"/>
      <c r="M276" s="12"/>
    </row>
    <row r="277" spans="6:13" x14ac:dyDescent="0.2">
      <c r="F277" s="17"/>
      <c r="G277" s="12"/>
      <c r="H277" s="12"/>
      <c r="I277" s="12"/>
      <c r="J277" s="12"/>
      <c r="K277" s="12"/>
      <c r="L277" s="12"/>
      <c r="M277" s="12"/>
    </row>
    <row r="278" spans="6:13" x14ac:dyDescent="0.2">
      <c r="F278" s="17"/>
      <c r="G278" s="12"/>
      <c r="H278" s="12"/>
      <c r="I278" s="12"/>
      <c r="J278" s="12"/>
      <c r="K278" s="12"/>
      <c r="L278" s="12"/>
      <c r="M278" s="12"/>
    </row>
    <row r="279" spans="6:13" x14ac:dyDescent="0.2">
      <c r="F279" s="17"/>
      <c r="G279" s="12"/>
      <c r="H279" s="12"/>
      <c r="I279" s="12"/>
      <c r="J279" s="12"/>
      <c r="K279" s="12"/>
      <c r="L279" s="12"/>
      <c r="M279" s="12"/>
    </row>
    <row r="280" spans="6:13" x14ac:dyDescent="0.2">
      <c r="F280" s="17"/>
      <c r="G280" s="12"/>
      <c r="H280" s="12"/>
      <c r="I280" s="12"/>
      <c r="J280" s="12"/>
      <c r="K280" s="12"/>
      <c r="L280" s="12"/>
      <c r="M280" s="12"/>
    </row>
    <row r="281" spans="6:13" x14ac:dyDescent="0.2">
      <c r="F281" s="17"/>
      <c r="G281" s="12"/>
      <c r="H281" s="12"/>
      <c r="I281" s="12"/>
      <c r="J281" s="12"/>
      <c r="K281" s="12"/>
      <c r="L281" s="12"/>
      <c r="M281" s="12"/>
    </row>
    <row r="282" spans="6:13" x14ac:dyDescent="0.2">
      <c r="F282" s="17"/>
      <c r="G282" s="12"/>
      <c r="H282" s="12"/>
      <c r="I282" s="12"/>
      <c r="J282" s="12"/>
      <c r="K282" s="12"/>
      <c r="L282" s="12"/>
      <c r="M282" s="12"/>
    </row>
    <row r="283" spans="6:13" x14ac:dyDescent="0.2">
      <c r="F283" s="17"/>
      <c r="G283" s="12"/>
      <c r="H283" s="12"/>
      <c r="I283" s="12"/>
      <c r="J283" s="12"/>
      <c r="K283" s="12"/>
      <c r="L283" s="12"/>
      <c r="M283" s="12"/>
    </row>
    <row r="284" spans="6:13" x14ac:dyDescent="0.2">
      <c r="F284" s="17"/>
      <c r="G284" s="12"/>
      <c r="H284" s="12"/>
      <c r="I284" s="12"/>
      <c r="J284" s="12"/>
      <c r="K284" s="12"/>
      <c r="L284" s="12"/>
      <c r="M284" s="12"/>
    </row>
    <row r="285" spans="6:13" x14ac:dyDescent="0.2">
      <c r="F285" s="17"/>
      <c r="G285" s="12"/>
      <c r="H285" s="12"/>
      <c r="I285" s="12"/>
      <c r="J285" s="12"/>
      <c r="K285" s="12"/>
      <c r="L285" s="12"/>
      <c r="M285" s="12"/>
    </row>
    <row r="286" spans="6:13" x14ac:dyDescent="0.2">
      <c r="F286" s="17"/>
      <c r="G286" s="12"/>
      <c r="H286" s="12"/>
      <c r="I286" s="12"/>
      <c r="J286" s="12"/>
      <c r="K286" s="12"/>
      <c r="L286" s="12"/>
      <c r="M286" s="12"/>
    </row>
    <row r="287" spans="6:13" x14ac:dyDescent="0.2">
      <c r="F287" s="17"/>
      <c r="G287" s="12"/>
      <c r="H287" s="12"/>
      <c r="I287" s="12"/>
      <c r="J287" s="12"/>
      <c r="K287" s="12"/>
      <c r="L287" s="12"/>
      <c r="M287" s="12"/>
    </row>
    <row r="288" spans="6:13" x14ac:dyDescent="0.2">
      <c r="F288" s="17"/>
      <c r="G288" s="12"/>
      <c r="H288" s="12"/>
      <c r="I288" s="12"/>
      <c r="J288" s="12"/>
      <c r="K288" s="12"/>
      <c r="L288" s="12"/>
      <c r="M288" s="12"/>
    </row>
    <row r="289" spans="6:13" x14ac:dyDescent="0.2">
      <c r="F289" s="17"/>
      <c r="G289" s="12"/>
      <c r="H289" s="12"/>
      <c r="I289" s="12"/>
      <c r="J289" s="12"/>
      <c r="K289" s="12"/>
      <c r="L289" s="12"/>
      <c r="M289" s="12"/>
    </row>
    <row r="290" spans="6:13" x14ac:dyDescent="0.2">
      <c r="F290" s="17"/>
      <c r="G290" s="12"/>
      <c r="H290" s="12"/>
      <c r="I290" s="12"/>
      <c r="J290" s="12"/>
      <c r="K290" s="12"/>
      <c r="L290" s="12"/>
      <c r="M290" s="12"/>
    </row>
    <row r="291" spans="6:13" x14ac:dyDescent="0.2">
      <c r="F291" s="17"/>
      <c r="G291" s="12"/>
      <c r="H291" s="12"/>
      <c r="I291" s="12"/>
      <c r="J291" s="12"/>
      <c r="K291" s="12"/>
      <c r="L291" s="12"/>
      <c r="M291" s="12"/>
    </row>
    <row r="292" spans="6:13" x14ac:dyDescent="0.2">
      <c r="F292" s="17"/>
      <c r="G292" s="12"/>
      <c r="H292" s="12"/>
      <c r="I292" s="12"/>
      <c r="J292" s="12"/>
      <c r="K292" s="12"/>
      <c r="L292" s="12"/>
      <c r="M292" s="12"/>
    </row>
    <row r="293" spans="6:13" x14ac:dyDescent="0.2">
      <c r="F293" s="17"/>
      <c r="G293" s="12"/>
      <c r="H293" s="12"/>
      <c r="I293" s="12"/>
      <c r="J293" s="12"/>
      <c r="K293" s="12"/>
      <c r="L293" s="12"/>
      <c r="M293" s="12"/>
    </row>
    <row r="294" spans="6:13" x14ac:dyDescent="0.2">
      <c r="F294" s="17"/>
      <c r="G294" s="12"/>
      <c r="H294" s="12"/>
      <c r="I294" s="12"/>
      <c r="J294" s="12"/>
      <c r="K294" s="12"/>
      <c r="L294" s="12"/>
      <c r="M294" s="12"/>
    </row>
    <row r="295" spans="6:13" x14ac:dyDescent="0.2">
      <c r="F295" s="17"/>
      <c r="G295" s="12"/>
      <c r="H295" s="12"/>
      <c r="I295" s="12"/>
      <c r="J295" s="12"/>
      <c r="K295" s="12"/>
      <c r="L295" s="12"/>
      <c r="M295" s="12"/>
    </row>
    <row r="296" spans="6:13" x14ac:dyDescent="0.2">
      <c r="F296" s="17"/>
      <c r="G296" s="12"/>
      <c r="H296" s="12"/>
      <c r="I296" s="12"/>
      <c r="J296" s="12"/>
      <c r="K296" s="12"/>
      <c r="L296" s="12"/>
      <c r="M296" s="12"/>
    </row>
    <row r="297" spans="6:13" x14ac:dyDescent="0.2">
      <c r="F297" s="17"/>
      <c r="G297" s="12"/>
      <c r="H297" s="12"/>
      <c r="I297" s="12"/>
      <c r="J297" s="12"/>
      <c r="K297" s="12"/>
      <c r="L297" s="12"/>
      <c r="M297" s="12"/>
    </row>
    <row r="298" spans="6:13" x14ac:dyDescent="0.2">
      <c r="F298" s="17"/>
      <c r="G298" s="12"/>
      <c r="H298" s="12"/>
      <c r="I298" s="12"/>
      <c r="J298" s="12"/>
      <c r="K298" s="12"/>
      <c r="L298" s="12"/>
      <c r="M298" s="12"/>
    </row>
    <row r="299" spans="6:13" x14ac:dyDescent="0.2">
      <c r="F299" s="17"/>
      <c r="G299" s="12"/>
      <c r="H299" s="12"/>
      <c r="I299" s="12"/>
      <c r="J299" s="12"/>
      <c r="K299" s="12"/>
      <c r="L299" s="12"/>
      <c r="M299" s="12"/>
    </row>
    <row r="300" spans="6:13" x14ac:dyDescent="0.2">
      <c r="F300" s="17"/>
      <c r="G300" s="12"/>
      <c r="H300" s="12"/>
      <c r="I300" s="12"/>
      <c r="J300" s="12"/>
      <c r="K300" s="12"/>
      <c r="L300" s="12"/>
      <c r="M300" s="12"/>
    </row>
    <row r="301" spans="6:13" x14ac:dyDescent="0.2">
      <c r="F301" s="17"/>
      <c r="G301" s="12"/>
      <c r="H301" s="12"/>
      <c r="I301" s="12"/>
      <c r="J301" s="12"/>
      <c r="K301" s="12"/>
      <c r="L301" s="12"/>
      <c r="M301" s="12"/>
    </row>
    <row r="302" spans="6:13" x14ac:dyDescent="0.2">
      <c r="F302" s="17"/>
      <c r="G302" s="12"/>
      <c r="H302" s="12"/>
      <c r="I302" s="12"/>
      <c r="J302" s="12"/>
      <c r="K302" s="12"/>
      <c r="L302" s="12"/>
      <c r="M302" s="12"/>
    </row>
    <row r="303" spans="6:13" x14ac:dyDescent="0.2">
      <c r="F303" s="17"/>
      <c r="G303" s="12"/>
      <c r="H303" s="12"/>
      <c r="I303" s="12"/>
      <c r="J303" s="12"/>
      <c r="K303" s="12"/>
      <c r="L303" s="12"/>
      <c r="M303" s="12"/>
    </row>
    <row r="304" spans="6:13" x14ac:dyDescent="0.2">
      <c r="F304" s="17"/>
      <c r="G304" s="12"/>
      <c r="H304" s="12"/>
      <c r="I304" s="12"/>
      <c r="J304" s="12"/>
      <c r="K304" s="12"/>
      <c r="L304" s="12"/>
      <c r="M304" s="12"/>
    </row>
    <row r="305" spans="6:13" x14ac:dyDescent="0.2">
      <c r="F305" s="17"/>
      <c r="G305" s="12"/>
      <c r="H305" s="12"/>
      <c r="I305" s="12"/>
      <c r="J305" s="12"/>
      <c r="K305" s="12"/>
      <c r="L305" s="12"/>
      <c r="M305" s="12"/>
    </row>
    <row r="306" spans="6:13" x14ac:dyDescent="0.2">
      <c r="F306" s="17"/>
      <c r="G306" s="12"/>
      <c r="H306" s="12"/>
      <c r="I306" s="12"/>
      <c r="J306" s="12"/>
      <c r="K306" s="12"/>
      <c r="L306" s="12"/>
      <c r="M306" s="12"/>
    </row>
    <row r="307" spans="6:13" x14ac:dyDescent="0.2">
      <c r="F307" s="17"/>
      <c r="G307" s="12"/>
      <c r="H307" s="12"/>
      <c r="I307" s="12"/>
      <c r="J307" s="12"/>
      <c r="K307" s="12"/>
      <c r="L307" s="12"/>
      <c r="M307" s="12"/>
    </row>
    <row r="308" spans="6:13" x14ac:dyDescent="0.2">
      <c r="F308" s="17"/>
      <c r="G308" s="12"/>
      <c r="H308" s="12"/>
      <c r="I308" s="12"/>
      <c r="J308" s="12"/>
      <c r="K308" s="12"/>
      <c r="L308" s="12"/>
      <c r="M308" s="12"/>
    </row>
    <row r="309" spans="6:13" x14ac:dyDescent="0.2">
      <c r="F309" s="17"/>
      <c r="G309" s="12"/>
      <c r="H309" s="12"/>
      <c r="I309" s="12"/>
      <c r="J309" s="12"/>
      <c r="K309" s="12"/>
      <c r="L309" s="12"/>
      <c r="M309" s="12"/>
    </row>
    <row r="310" spans="6:13" x14ac:dyDescent="0.2">
      <c r="F310" s="17"/>
      <c r="G310" s="12"/>
      <c r="H310" s="12"/>
      <c r="I310" s="12"/>
      <c r="J310" s="12"/>
      <c r="K310" s="12"/>
      <c r="L310" s="12"/>
      <c r="M310" s="12"/>
    </row>
    <row r="311" spans="6:13" x14ac:dyDescent="0.2">
      <c r="F311" s="17"/>
      <c r="G311" s="12"/>
      <c r="H311" s="12"/>
      <c r="I311" s="12"/>
      <c r="J311" s="12"/>
      <c r="K311" s="12"/>
      <c r="L311" s="12"/>
      <c r="M311" s="12"/>
    </row>
    <row r="312" spans="6:13" x14ac:dyDescent="0.2">
      <c r="F312" s="17"/>
      <c r="G312" s="12"/>
      <c r="H312" s="12"/>
      <c r="I312" s="12"/>
      <c r="J312" s="12"/>
      <c r="K312" s="12"/>
      <c r="L312" s="12"/>
      <c r="M312" s="12"/>
    </row>
    <row r="313" spans="6:13" x14ac:dyDescent="0.2">
      <c r="F313" s="17"/>
      <c r="G313" s="12"/>
      <c r="H313" s="12"/>
      <c r="I313" s="12"/>
      <c r="J313" s="12"/>
      <c r="K313" s="12"/>
      <c r="L313" s="12"/>
      <c r="M313" s="12"/>
    </row>
    <row r="314" spans="6:13" x14ac:dyDescent="0.2">
      <c r="F314" s="17"/>
      <c r="G314" s="12"/>
      <c r="H314" s="12"/>
      <c r="I314" s="12"/>
      <c r="J314" s="12"/>
      <c r="K314" s="12"/>
      <c r="L314" s="12"/>
      <c r="M314" s="12"/>
    </row>
    <row r="315" spans="6:13" x14ac:dyDescent="0.2">
      <c r="F315" s="17"/>
      <c r="G315" s="12"/>
      <c r="H315" s="12"/>
      <c r="I315" s="12"/>
      <c r="J315" s="12"/>
      <c r="K315" s="12"/>
      <c r="L315" s="12"/>
      <c r="M315" s="12"/>
    </row>
    <row r="316" spans="6:13" x14ac:dyDescent="0.2">
      <c r="F316" s="17"/>
      <c r="G316" s="12"/>
      <c r="H316" s="12"/>
      <c r="I316" s="12"/>
      <c r="J316" s="12"/>
      <c r="K316" s="12"/>
      <c r="L316" s="12"/>
      <c r="M316" s="12"/>
    </row>
    <row r="317" spans="6:13" x14ac:dyDescent="0.2">
      <c r="F317" s="17"/>
      <c r="G317" s="12"/>
      <c r="H317" s="12"/>
      <c r="I317" s="12"/>
      <c r="J317" s="12"/>
      <c r="K317" s="12"/>
      <c r="L317" s="12"/>
      <c r="M317" s="12"/>
    </row>
    <row r="318" spans="6:13" x14ac:dyDescent="0.2">
      <c r="F318" s="17"/>
      <c r="G318" s="12"/>
      <c r="H318" s="12"/>
      <c r="I318" s="12"/>
      <c r="J318" s="12"/>
      <c r="K318" s="12"/>
      <c r="L318" s="12"/>
      <c r="M318" s="12"/>
    </row>
    <row r="319" spans="6:13" x14ac:dyDescent="0.2">
      <c r="F319" s="17"/>
      <c r="G319" s="12"/>
      <c r="H319" s="12"/>
      <c r="I319" s="12"/>
      <c r="J319" s="12"/>
      <c r="K319" s="12"/>
      <c r="L319" s="12"/>
      <c r="M319" s="12"/>
    </row>
    <row r="320" spans="6:13" x14ac:dyDescent="0.2">
      <c r="F320" s="17"/>
      <c r="G320" s="12"/>
      <c r="H320" s="12"/>
      <c r="I320" s="12"/>
      <c r="J320" s="12"/>
      <c r="K320" s="12"/>
      <c r="L320" s="12"/>
      <c r="M320" s="12"/>
    </row>
    <row r="321" spans="6:13" x14ac:dyDescent="0.2">
      <c r="F321" s="17"/>
      <c r="G321" s="12"/>
      <c r="H321" s="12"/>
      <c r="I321" s="12"/>
      <c r="J321" s="12"/>
      <c r="K321" s="12"/>
      <c r="L321" s="12"/>
      <c r="M321" s="12"/>
    </row>
    <row r="322" spans="6:13" x14ac:dyDescent="0.2">
      <c r="F322" s="17"/>
      <c r="G322" s="12"/>
      <c r="H322" s="12"/>
      <c r="I322" s="12"/>
      <c r="J322" s="12"/>
      <c r="K322" s="12"/>
      <c r="L322" s="12"/>
      <c r="M322" s="12"/>
    </row>
    <row r="323" spans="6:13" x14ac:dyDescent="0.2">
      <c r="F323" s="17"/>
      <c r="G323" s="12"/>
      <c r="H323" s="12"/>
      <c r="I323" s="12"/>
      <c r="J323" s="12"/>
      <c r="K323" s="12"/>
      <c r="L323" s="12"/>
      <c r="M323" s="12"/>
    </row>
    <row r="324" spans="6:13" x14ac:dyDescent="0.2">
      <c r="F324" s="17"/>
      <c r="G324" s="12"/>
      <c r="H324" s="12"/>
      <c r="I324" s="12"/>
      <c r="J324" s="12"/>
      <c r="K324" s="12"/>
      <c r="L324" s="12"/>
      <c r="M324" s="12"/>
    </row>
    <row r="325" spans="6:13" x14ac:dyDescent="0.2">
      <c r="F325" s="17"/>
      <c r="G325" s="12"/>
      <c r="H325" s="12"/>
      <c r="I325" s="12"/>
      <c r="J325" s="12"/>
      <c r="K325" s="12"/>
      <c r="L325" s="12"/>
      <c r="M325" s="12"/>
    </row>
    <row r="326" spans="6:13" x14ac:dyDescent="0.2">
      <c r="F326" s="17"/>
      <c r="G326" s="12"/>
      <c r="H326" s="12"/>
      <c r="I326" s="12"/>
      <c r="J326" s="12"/>
      <c r="K326" s="12"/>
      <c r="L326" s="12"/>
      <c r="M326" s="12"/>
    </row>
    <row r="327" spans="6:13" x14ac:dyDescent="0.2">
      <c r="F327" s="17"/>
      <c r="G327" s="12"/>
      <c r="H327" s="12"/>
      <c r="I327" s="12"/>
      <c r="J327" s="12"/>
      <c r="K327" s="12"/>
      <c r="L327" s="12"/>
      <c r="M327" s="12"/>
    </row>
    <row r="328" spans="6:13" x14ac:dyDescent="0.2">
      <c r="F328" s="17"/>
      <c r="G328" s="12"/>
      <c r="H328" s="12"/>
      <c r="I328" s="12"/>
      <c r="J328" s="12"/>
      <c r="K328" s="12"/>
      <c r="L328" s="12"/>
      <c r="M328" s="12"/>
    </row>
    <row r="329" spans="6:13" x14ac:dyDescent="0.2">
      <c r="F329" s="17"/>
      <c r="G329" s="12"/>
      <c r="H329" s="12"/>
      <c r="I329" s="12"/>
      <c r="J329" s="12"/>
      <c r="K329" s="12"/>
      <c r="L329" s="12"/>
      <c r="M329" s="12"/>
    </row>
    <row r="330" spans="6:13" x14ac:dyDescent="0.2">
      <c r="F330" s="17"/>
      <c r="G330" s="12"/>
      <c r="H330" s="12"/>
      <c r="I330" s="12"/>
      <c r="J330" s="12"/>
      <c r="K330" s="12"/>
      <c r="L330" s="12"/>
      <c r="M330" s="12"/>
    </row>
    <row r="331" spans="6:13" x14ac:dyDescent="0.2">
      <c r="F331" s="17"/>
      <c r="G331" s="12"/>
      <c r="H331" s="12"/>
      <c r="I331" s="12"/>
      <c r="J331" s="12"/>
      <c r="K331" s="12"/>
      <c r="L331" s="12"/>
      <c r="M331" s="12"/>
    </row>
    <row r="332" spans="6:13" x14ac:dyDescent="0.2">
      <c r="F332" s="17"/>
      <c r="G332" s="12"/>
      <c r="H332" s="12"/>
      <c r="I332" s="12"/>
      <c r="J332" s="12"/>
      <c r="K332" s="12"/>
      <c r="L332" s="12"/>
      <c r="M332" s="12"/>
    </row>
    <row r="333" spans="6:13" x14ac:dyDescent="0.2">
      <c r="F333" s="17"/>
      <c r="G333" s="12"/>
      <c r="H333" s="12"/>
      <c r="I333" s="12"/>
      <c r="J333" s="12"/>
      <c r="K333" s="12"/>
      <c r="L333" s="12"/>
      <c r="M333" s="12"/>
    </row>
    <row r="334" spans="6:13" x14ac:dyDescent="0.2">
      <c r="F334" s="17"/>
      <c r="G334" s="12"/>
      <c r="H334" s="12"/>
      <c r="I334" s="12"/>
      <c r="J334" s="12"/>
      <c r="K334" s="12"/>
      <c r="L334" s="12"/>
      <c r="M334" s="12"/>
    </row>
    <row r="335" spans="6:13" x14ac:dyDescent="0.2">
      <c r="F335" s="17"/>
      <c r="G335" s="12"/>
      <c r="H335" s="12"/>
      <c r="I335" s="12"/>
      <c r="J335" s="12"/>
      <c r="K335" s="12"/>
      <c r="L335" s="12"/>
      <c r="M335" s="12"/>
    </row>
    <row r="336" spans="6:13" x14ac:dyDescent="0.2">
      <c r="F336" s="17"/>
      <c r="G336" s="12"/>
      <c r="H336" s="12"/>
      <c r="I336" s="12"/>
      <c r="J336" s="12"/>
      <c r="K336" s="12"/>
      <c r="L336" s="12"/>
      <c r="M336" s="12"/>
    </row>
    <row r="337" spans="6:13" x14ac:dyDescent="0.2">
      <c r="F337" s="17"/>
      <c r="G337" s="12"/>
      <c r="H337" s="12"/>
      <c r="I337" s="12"/>
      <c r="J337" s="12"/>
      <c r="K337" s="12"/>
      <c r="L337" s="12"/>
      <c r="M337" s="12"/>
    </row>
    <row r="338" spans="6:13" x14ac:dyDescent="0.2">
      <c r="F338" s="17"/>
      <c r="G338" s="12"/>
      <c r="H338" s="12"/>
      <c r="I338" s="12"/>
      <c r="J338" s="12"/>
      <c r="K338" s="12"/>
      <c r="L338" s="12"/>
      <c r="M338" s="12"/>
    </row>
    <row r="339" spans="6:13" x14ac:dyDescent="0.2">
      <c r="F339" s="17"/>
      <c r="G339" s="12"/>
      <c r="H339" s="12"/>
      <c r="I339" s="12"/>
      <c r="J339" s="12"/>
      <c r="K339" s="12"/>
      <c r="L339" s="12"/>
      <c r="M339" s="12"/>
    </row>
    <row r="340" spans="6:13" x14ac:dyDescent="0.2">
      <c r="F340" s="17"/>
      <c r="G340" s="12"/>
      <c r="H340" s="12"/>
      <c r="I340" s="12"/>
      <c r="J340" s="12"/>
      <c r="K340" s="12"/>
      <c r="L340" s="12"/>
      <c r="M340" s="12"/>
    </row>
    <row r="341" spans="6:13" x14ac:dyDescent="0.2">
      <c r="F341" s="17"/>
      <c r="G341" s="12"/>
      <c r="H341" s="12"/>
      <c r="I341" s="12"/>
      <c r="J341" s="12"/>
      <c r="K341" s="12"/>
      <c r="L341" s="12"/>
      <c r="M341" s="12"/>
    </row>
    <row r="342" spans="6:13" x14ac:dyDescent="0.2">
      <c r="F342" s="17"/>
      <c r="G342" s="12"/>
      <c r="H342" s="12"/>
      <c r="I342" s="12"/>
      <c r="J342" s="12"/>
      <c r="K342" s="12"/>
      <c r="L342" s="12"/>
      <c r="M342" s="12"/>
    </row>
    <row r="343" spans="6:13" x14ac:dyDescent="0.2">
      <c r="F343" s="17"/>
      <c r="G343" s="12"/>
      <c r="H343" s="12"/>
      <c r="I343" s="12"/>
      <c r="J343" s="12"/>
      <c r="K343" s="12"/>
      <c r="L343" s="12"/>
      <c r="M343" s="12"/>
    </row>
    <row r="344" spans="6:13" x14ac:dyDescent="0.2">
      <c r="F344" s="17"/>
      <c r="G344" s="12"/>
      <c r="H344" s="12"/>
      <c r="I344" s="12"/>
      <c r="J344" s="12"/>
      <c r="K344" s="12"/>
      <c r="L344" s="12"/>
      <c r="M344" s="12"/>
    </row>
    <row r="345" spans="6:13" x14ac:dyDescent="0.2">
      <c r="F345" s="17"/>
      <c r="G345" s="12"/>
      <c r="H345" s="12"/>
      <c r="I345" s="12"/>
      <c r="J345" s="12"/>
      <c r="K345" s="12"/>
      <c r="L345" s="12"/>
      <c r="M345" s="12"/>
    </row>
    <row r="346" spans="6:13" x14ac:dyDescent="0.2">
      <c r="F346" s="17"/>
      <c r="G346" s="12"/>
      <c r="H346" s="12"/>
      <c r="I346" s="12"/>
      <c r="J346" s="12"/>
      <c r="K346" s="12"/>
      <c r="L346" s="12"/>
      <c r="M346" s="12"/>
    </row>
    <row r="347" spans="6:13" x14ac:dyDescent="0.2">
      <c r="F347" s="17"/>
      <c r="G347" s="12"/>
      <c r="H347" s="12"/>
      <c r="I347" s="12"/>
      <c r="J347" s="12"/>
      <c r="K347" s="12"/>
      <c r="L347" s="12"/>
      <c r="M347" s="12"/>
    </row>
    <row r="348" spans="6:13" x14ac:dyDescent="0.2">
      <c r="F348" s="17"/>
      <c r="G348" s="12"/>
      <c r="H348" s="12"/>
      <c r="I348" s="12"/>
      <c r="J348" s="12"/>
      <c r="K348" s="12"/>
      <c r="L348" s="12"/>
      <c r="M348" s="12"/>
    </row>
    <row r="349" spans="6:13" x14ac:dyDescent="0.2">
      <c r="F349" s="17"/>
      <c r="G349" s="12"/>
      <c r="H349" s="12"/>
      <c r="I349" s="12"/>
      <c r="J349" s="12"/>
      <c r="K349" s="12"/>
      <c r="L349" s="12"/>
      <c r="M349" s="12"/>
    </row>
    <row r="350" spans="6:13" x14ac:dyDescent="0.2">
      <c r="F350" s="17"/>
      <c r="G350" s="12"/>
      <c r="H350" s="12"/>
      <c r="I350" s="12"/>
      <c r="J350" s="12"/>
      <c r="K350" s="12"/>
      <c r="L350" s="12"/>
      <c r="M350" s="12"/>
    </row>
    <row r="351" spans="6:13" x14ac:dyDescent="0.2">
      <c r="F351" s="17"/>
      <c r="G351" s="12"/>
      <c r="H351" s="12"/>
      <c r="I351" s="12"/>
      <c r="J351" s="12"/>
      <c r="K351" s="12"/>
      <c r="L351" s="12"/>
      <c r="M351" s="12"/>
    </row>
    <row r="352" spans="6:13" x14ac:dyDescent="0.2">
      <c r="F352" s="17"/>
      <c r="G352" s="12"/>
      <c r="H352" s="12"/>
      <c r="I352" s="12"/>
      <c r="J352" s="12"/>
      <c r="K352" s="12"/>
      <c r="L352" s="12"/>
      <c r="M352" s="12"/>
    </row>
    <row r="353" spans="6:13" x14ac:dyDescent="0.2">
      <c r="F353" s="17"/>
      <c r="G353" s="12"/>
      <c r="H353" s="12"/>
      <c r="I353" s="12"/>
      <c r="J353" s="12"/>
      <c r="K353" s="12"/>
      <c r="L353" s="12"/>
      <c r="M353" s="12"/>
    </row>
    <row r="354" spans="6:13" x14ac:dyDescent="0.2">
      <c r="F354" s="17"/>
      <c r="G354" s="12"/>
      <c r="H354" s="12"/>
      <c r="I354" s="12"/>
      <c r="J354" s="12"/>
      <c r="K354" s="12"/>
      <c r="L354" s="12"/>
      <c r="M354" s="12"/>
    </row>
    <row r="355" spans="6:13" x14ac:dyDescent="0.2">
      <c r="F355" s="17"/>
      <c r="G355" s="12"/>
      <c r="H355" s="12"/>
      <c r="I355" s="12"/>
      <c r="J355" s="12"/>
      <c r="K355" s="12"/>
      <c r="L355" s="12"/>
      <c r="M355" s="12"/>
    </row>
    <row r="356" spans="6:13" x14ac:dyDescent="0.2">
      <c r="F356" s="17"/>
      <c r="G356" s="12"/>
      <c r="H356" s="12"/>
      <c r="I356" s="12"/>
      <c r="J356" s="12"/>
      <c r="K356" s="12"/>
      <c r="L356" s="12"/>
      <c r="M356" s="12"/>
    </row>
    <row r="357" spans="6:13" x14ac:dyDescent="0.2">
      <c r="F357" s="17"/>
      <c r="G357" s="12"/>
      <c r="H357" s="12"/>
      <c r="I357" s="12"/>
      <c r="J357" s="12"/>
      <c r="K357" s="12"/>
      <c r="L357" s="12"/>
      <c r="M357" s="12"/>
    </row>
    <row r="358" spans="6:13" x14ac:dyDescent="0.2">
      <c r="F358" s="17"/>
      <c r="G358" s="12"/>
      <c r="H358" s="12"/>
      <c r="I358" s="12"/>
      <c r="J358" s="12"/>
      <c r="K358" s="12"/>
      <c r="L358" s="12"/>
      <c r="M358" s="12"/>
    </row>
    <row r="359" spans="6:13" x14ac:dyDescent="0.2">
      <c r="F359" s="17"/>
      <c r="G359" s="12"/>
      <c r="H359" s="12"/>
      <c r="I359" s="12"/>
      <c r="J359" s="12"/>
      <c r="K359" s="12"/>
      <c r="L359" s="12"/>
      <c r="M359" s="12"/>
    </row>
    <row r="360" spans="6:13" x14ac:dyDescent="0.2">
      <c r="F360" s="17"/>
      <c r="G360" s="12"/>
      <c r="H360" s="12"/>
      <c r="I360" s="12"/>
      <c r="J360" s="12"/>
      <c r="K360" s="12"/>
      <c r="L360" s="12"/>
      <c r="M360" s="12"/>
    </row>
    <row r="361" spans="6:13" x14ac:dyDescent="0.2">
      <c r="F361" s="17"/>
      <c r="G361" s="12"/>
      <c r="H361" s="12"/>
      <c r="I361" s="12"/>
      <c r="J361" s="12"/>
      <c r="K361" s="12"/>
      <c r="L361" s="12"/>
      <c r="M361" s="12"/>
    </row>
    <row r="362" spans="6:13" x14ac:dyDescent="0.2">
      <c r="F362" s="17"/>
      <c r="G362" s="12"/>
      <c r="H362" s="12"/>
      <c r="I362" s="12"/>
      <c r="J362" s="12"/>
      <c r="K362" s="12"/>
      <c r="L362" s="12"/>
      <c r="M362" s="12"/>
    </row>
    <row r="363" spans="6:13" x14ac:dyDescent="0.2">
      <c r="F363" s="17"/>
      <c r="G363" s="12"/>
      <c r="H363" s="12"/>
      <c r="I363" s="12"/>
      <c r="J363" s="12"/>
      <c r="K363" s="12"/>
      <c r="L363" s="12"/>
      <c r="M363" s="12"/>
    </row>
    <row r="364" spans="6:13" x14ac:dyDescent="0.2">
      <c r="F364" s="17"/>
      <c r="G364" s="12"/>
      <c r="H364" s="12"/>
      <c r="I364" s="12"/>
      <c r="J364" s="12"/>
      <c r="K364" s="12"/>
      <c r="L364" s="12"/>
      <c r="M364" s="12"/>
    </row>
    <row r="365" spans="6:13" x14ac:dyDescent="0.2">
      <c r="F365" s="17"/>
      <c r="G365" s="12"/>
      <c r="H365" s="12"/>
      <c r="I365" s="12"/>
      <c r="J365" s="12"/>
      <c r="K365" s="12"/>
      <c r="L365" s="12"/>
      <c r="M365" s="12"/>
    </row>
    <row r="366" spans="6:13" x14ac:dyDescent="0.2">
      <c r="F366" s="17"/>
      <c r="G366" s="12"/>
      <c r="H366" s="12"/>
      <c r="I366" s="12"/>
      <c r="J366" s="12"/>
      <c r="K366" s="12"/>
      <c r="L366" s="12"/>
      <c r="M366" s="12"/>
    </row>
    <row r="367" spans="6:13" x14ac:dyDescent="0.2">
      <c r="F367" s="17"/>
      <c r="G367" s="12"/>
      <c r="H367" s="12"/>
      <c r="I367" s="12"/>
      <c r="J367" s="12"/>
      <c r="K367" s="12"/>
      <c r="L367" s="12"/>
      <c r="M367" s="12"/>
    </row>
    <row r="368" spans="6:13" x14ac:dyDescent="0.2">
      <c r="F368" s="17"/>
      <c r="G368" s="12"/>
      <c r="H368" s="12"/>
      <c r="I368" s="12"/>
      <c r="J368" s="12"/>
      <c r="K368" s="12"/>
      <c r="L368" s="12"/>
      <c r="M368" s="12"/>
    </row>
    <row r="369" spans="6:13" x14ac:dyDescent="0.2">
      <c r="F369" s="17"/>
      <c r="G369" s="12"/>
      <c r="H369" s="12"/>
      <c r="I369" s="12"/>
      <c r="J369" s="12"/>
      <c r="K369" s="12"/>
      <c r="L369" s="12"/>
      <c r="M369" s="12"/>
    </row>
    <row r="370" spans="6:13" x14ac:dyDescent="0.2">
      <c r="F370" s="17"/>
      <c r="G370" s="12"/>
      <c r="H370" s="12"/>
      <c r="I370" s="12"/>
      <c r="J370" s="12"/>
      <c r="K370" s="12"/>
      <c r="L370" s="12"/>
      <c r="M370" s="12"/>
    </row>
    <row r="371" spans="6:13" x14ac:dyDescent="0.2">
      <c r="F371" s="17"/>
      <c r="G371" s="12"/>
      <c r="H371" s="12"/>
      <c r="I371" s="12"/>
      <c r="J371" s="12"/>
      <c r="K371" s="12"/>
      <c r="L371" s="12"/>
      <c r="M371" s="12"/>
    </row>
    <row r="372" spans="6:13" x14ac:dyDescent="0.2">
      <c r="F372" s="17"/>
      <c r="G372" s="12"/>
      <c r="H372" s="12"/>
      <c r="I372" s="12"/>
      <c r="J372" s="12"/>
      <c r="K372" s="12"/>
      <c r="L372" s="12"/>
      <c r="M372" s="12"/>
    </row>
    <row r="373" spans="6:13" x14ac:dyDescent="0.2">
      <c r="F373" s="17"/>
      <c r="G373" s="12"/>
      <c r="H373" s="12"/>
      <c r="I373" s="12"/>
      <c r="J373" s="12"/>
      <c r="K373" s="12"/>
      <c r="L373" s="12"/>
      <c r="M373" s="12"/>
    </row>
    <row r="374" spans="6:13" x14ac:dyDescent="0.2">
      <c r="F374" s="17"/>
      <c r="G374" s="12"/>
      <c r="H374" s="12"/>
      <c r="I374" s="12"/>
      <c r="J374" s="12"/>
      <c r="K374" s="12"/>
      <c r="L374" s="12"/>
      <c r="M374" s="12"/>
    </row>
    <row r="375" spans="6:13" x14ac:dyDescent="0.2">
      <c r="F375" s="17"/>
      <c r="G375" s="12"/>
      <c r="H375" s="12"/>
      <c r="I375" s="12"/>
      <c r="J375" s="12"/>
      <c r="K375" s="12"/>
      <c r="L375" s="12"/>
      <c r="M375" s="12"/>
    </row>
    <row r="376" spans="6:13" x14ac:dyDescent="0.2">
      <c r="F376" s="17"/>
      <c r="G376" s="12"/>
      <c r="H376" s="12"/>
      <c r="I376" s="12"/>
      <c r="J376" s="12"/>
      <c r="K376" s="12"/>
      <c r="L376" s="12"/>
      <c r="M376" s="12"/>
    </row>
    <row r="377" spans="6:13" x14ac:dyDescent="0.2">
      <c r="F377" s="17"/>
      <c r="G377" s="12"/>
      <c r="H377" s="12"/>
      <c r="I377" s="12"/>
      <c r="J377" s="12"/>
      <c r="K377" s="12"/>
      <c r="L377" s="12"/>
      <c r="M377" s="12"/>
    </row>
    <row r="378" spans="6:13" x14ac:dyDescent="0.2">
      <c r="F378" s="17"/>
      <c r="G378" s="12"/>
      <c r="H378" s="12"/>
      <c r="I378" s="12"/>
      <c r="J378" s="12"/>
      <c r="K378" s="12"/>
      <c r="L378" s="12"/>
      <c r="M378" s="12"/>
    </row>
    <row r="379" spans="6:13" x14ac:dyDescent="0.2">
      <c r="F379" s="17"/>
      <c r="G379" s="12"/>
      <c r="H379" s="12"/>
      <c r="I379" s="12"/>
      <c r="J379" s="12"/>
      <c r="K379" s="12"/>
      <c r="L379" s="12"/>
      <c r="M379" s="12"/>
    </row>
    <row r="380" spans="6:13" x14ac:dyDescent="0.2">
      <c r="F380" s="17"/>
      <c r="G380" s="12"/>
      <c r="H380" s="12"/>
      <c r="I380" s="12"/>
      <c r="J380" s="12"/>
      <c r="K380" s="12"/>
      <c r="L380" s="12"/>
      <c r="M380" s="12"/>
    </row>
    <row r="381" spans="6:13" x14ac:dyDescent="0.2">
      <c r="F381" s="17"/>
      <c r="G381" s="12"/>
      <c r="H381" s="12"/>
      <c r="I381" s="12"/>
      <c r="J381" s="12"/>
      <c r="K381" s="12"/>
      <c r="L381" s="12"/>
      <c r="M381" s="12"/>
    </row>
    <row r="382" spans="6:13" x14ac:dyDescent="0.2">
      <c r="F382" s="17"/>
      <c r="G382" s="12"/>
      <c r="H382" s="12"/>
      <c r="I382" s="12"/>
      <c r="J382" s="12"/>
      <c r="K382" s="12"/>
      <c r="L382" s="12"/>
      <c r="M382" s="12"/>
    </row>
    <row r="383" spans="6:13" x14ac:dyDescent="0.2">
      <c r="F383" s="17"/>
      <c r="G383" s="12"/>
      <c r="H383" s="12"/>
      <c r="I383" s="12"/>
      <c r="J383" s="12"/>
      <c r="K383" s="12"/>
      <c r="L383" s="12"/>
      <c r="M383" s="12"/>
    </row>
    <row r="384" spans="6:13" x14ac:dyDescent="0.2">
      <c r="F384" s="17"/>
      <c r="G384" s="12"/>
      <c r="H384" s="12"/>
      <c r="I384" s="12"/>
      <c r="J384" s="12"/>
      <c r="K384" s="12"/>
      <c r="L384" s="12"/>
      <c r="M384" s="12"/>
    </row>
    <row r="385" spans="6:13" x14ac:dyDescent="0.2">
      <c r="F385" s="17"/>
      <c r="G385" s="12"/>
      <c r="H385" s="12"/>
      <c r="I385" s="12"/>
      <c r="J385" s="12"/>
      <c r="K385" s="12"/>
      <c r="L385" s="12"/>
      <c r="M385" s="12"/>
    </row>
    <row r="386" spans="6:13" x14ac:dyDescent="0.2">
      <c r="F386" s="17"/>
      <c r="G386" s="12"/>
      <c r="H386" s="12"/>
      <c r="I386" s="12"/>
      <c r="J386" s="12"/>
      <c r="K386" s="12"/>
      <c r="L386" s="12"/>
      <c r="M386" s="12"/>
    </row>
    <row r="387" spans="6:13" x14ac:dyDescent="0.2">
      <c r="F387" s="17"/>
      <c r="G387" s="12"/>
      <c r="H387" s="12"/>
      <c r="I387" s="12"/>
      <c r="J387" s="12"/>
      <c r="K387" s="12"/>
      <c r="L387" s="12"/>
      <c r="M387" s="12"/>
    </row>
    <row r="388" spans="6:13" x14ac:dyDescent="0.2">
      <c r="F388" s="17"/>
      <c r="G388" s="12"/>
      <c r="H388" s="12"/>
      <c r="I388" s="12"/>
      <c r="J388" s="12"/>
      <c r="K388" s="12"/>
      <c r="L388" s="12"/>
      <c r="M388" s="12"/>
    </row>
    <row r="389" spans="6:13" x14ac:dyDescent="0.2">
      <c r="F389" s="17"/>
      <c r="G389" s="12"/>
      <c r="H389" s="12"/>
      <c r="I389" s="12"/>
      <c r="J389" s="12"/>
      <c r="K389" s="12"/>
      <c r="L389" s="12"/>
      <c r="M389" s="12"/>
    </row>
    <row r="390" spans="6:13" x14ac:dyDescent="0.2">
      <c r="F390" s="17"/>
      <c r="G390" s="12"/>
      <c r="H390" s="12"/>
      <c r="I390" s="12"/>
      <c r="J390" s="12"/>
      <c r="K390" s="12"/>
      <c r="L390" s="12"/>
      <c r="M390" s="12"/>
    </row>
    <row r="391" spans="6:13" x14ac:dyDescent="0.2">
      <c r="F391" s="17"/>
      <c r="G391" s="12"/>
      <c r="H391" s="12"/>
      <c r="I391" s="12"/>
      <c r="J391" s="12"/>
      <c r="K391" s="12"/>
      <c r="L391" s="12"/>
      <c r="M391" s="12"/>
    </row>
    <row r="392" spans="6:13" x14ac:dyDescent="0.2">
      <c r="F392" s="17"/>
      <c r="G392" s="12"/>
      <c r="H392" s="12"/>
      <c r="I392" s="12"/>
      <c r="J392" s="12"/>
      <c r="K392" s="12"/>
      <c r="L392" s="12"/>
      <c r="M392" s="12"/>
    </row>
  </sheetData>
  <mergeCells count="7">
    <mergeCell ref="K1:M1"/>
    <mergeCell ref="F1:F2"/>
    <mergeCell ref="A1:A2"/>
    <mergeCell ref="E1:E2"/>
    <mergeCell ref="B1:B2"/>
    <mergeCell ref="C1:C2"/>
    <mergeCell ref="D1:D2"/>
  </mergeCells>
  <phoneticPr fontId="8" type="noConversion"/>
  <printOptions horizontalCentered="1"/>
  <pageMargins left="0.5" right="0.25" top="1" bottom="1" header="0.5" footer="0.25"/>
  <pageSetup orientation="portrait" r:id="rId1"/>
  <headerFooter alignWithMargins="0">
    <oddHeader>&amp;L&amp;8&amp;P of &amp;N
IPHC-2019-FISS-REG4B-M&amp;C&amp;"-,Regular"  2019 IPHC Fishery-Independent Setline Survey Area 4B
&amp;8PREPARED BY: IPHC SECRETARIAT (IPHC SECRETARIAT; POSTED 23 January 2020)&amp;R&amp;8&amp;G</oddHeader>
    <oddFooter>&amp;L&amp;8&amp;G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37"/>
  <sheetViews>
    <sheetView view="pageLayout" zoomScaleNormal="100" workbookViewId="0">
      <selection activeCell="G107" sqref="G107:M107"/>
    </sheetView>
  </sheetViews>
  <sheetFormatPr defaultRowHeight="12.75" x14ac:dyDescent="0.2"/>
  <cols>
    <col min="1" max="1" width="7.42578125" customWidth="1"/>
    <col min="2" max="2" width="6.7109375" customWidth="1"/>
    <col min="3" max="3" width="9.140625" customWidth="1"/>
    <col min="4" max="4" width="10.42578125" customWidth="1"/>
    <col min="5" max="5" width="6" customWidth="1"/>
    <col min="6" max="10" width="7.7109375" customWidth="1"/>
    <col min="11" max="11" width="7.28515625" customWidth="1"/>
    <col min="12" max="12" width="5.5703125" customWidth="1"/>
    <col min="13" max="13" width="7.7109375" customWidth="1"/>
  </cols>
  <sheetData>
    <row r="1" spans="1:13" ht="13.5" customHeight="1" x14ac:dyDescent="0.2">
      <c r="A1" s="155" t="s">
        <v>37</v>
      </c>
      <c r="B1" s="151" t="s">
        <v>14</v>
      </c>
      <c r="C1" s="153" t="s">
        <v>13</v>
      </c>
      <c r="D1" s="153" t="s">
        <v>12</v>
      </c>
      <c r="E1" s="149" t="s">
        <v>45</v>
      </c>
      <c r="F1" s="145" t="s">
        <v>38</v>
      </c>
      <c r="G1" s="13" t="s">
        <v>46</v>
      </c>
      <c r="H1" s="11"/>
      <c r="I1" s="13" t="s">
        <v>47</v>
      </c>
      <c r="J1" s="11"/>
      <c r="K1" s="129" t="s">
        <v>49</v>
      </c>
      <c r="L1" s="131"/>
      <c r="M1" s="130"/>
    </row>
    <row r="2" spans="1:13" ht="13.5" x14ac:dyDescent="0.2">
      <c r="A2" s="148"/>
      <c r="B2" s="152"/>
      <c r="C2" s="154"/>
      <c r="D2" s="152"/>
      <c r="E2" s="150"/>
      <c r="F2" s="146"/>
      <c r="G2" s="72" t="s">
        <v>44</v>
      </c>
      <c r="H2" s="15" t="s">
        <v>48</v>
      </c>
      <c r="I2" s="72" t="s">
        <v>44</v>
      </c>
      <c r="J2" s="15" t="s">
        <v>48</v>
      </c>
      <c r="K2" s="25" t="s">
        <v>5</v>
      </c>
      <c r="L2" s="18" t="s">
        <v>6</v>
      </c>
      <c r="M2" s="14" t="s">
        <v>7</v>
      </c>
    </row>
    <row r="3" spans="1:13" x14ac:dyDescent="0.2">
      <c r="A3" s="92" t="e">
        <f>Metric!#REF!</f>
        <v>#REF!</v>
      </c>
      <c r="B3" s="93" t="e">
        <f>Metric!#REF!</f>
        <v>#REF!</v>
      </c>
      <c r="C3" s="83" t="e">
        <f>Metric!#REF!</f>
        <v>#REF!</v>
      </c>
      <c r="D3" s="83" t="e">
        <f>Metric!#REF!</f>
        <v>#REF!</v>
      </c>
      <c r="E3" s="84" t="e">
        <f>Metric!#REF!</f>
        <v>#REF!</v>
      </c>
      <c r="F3" s="85" t="e">
        <f>Metric!#REF!</f>
        <v>#REF!</v>
      </c>
      <c r="G3" s="19" t="e">
        <f>Metric!#REF!</f>
        <v>#REF!</v>
      </c>
      <c r="H3" s="5" t="e">
        <f>Metric!#REF!</f>
        <v>#REF!</v>
      </c>
      <c r="I3" s="19" t="e">
        <f>Metric!#REF!</f>
        <v>#REF!</v>
      </c>
      <c r="J3" s="5" t="e">
        <f>Metric!#REF!</f>
        <v>#REF!</v>
      </c>
      <c r="K3" s="20" t="e">
        <f>Metric!#REF!</f>
        <v>#REF!</v>
      </c>
      <c r="L3" s="21" t="e">
        <f>Metric!#REF!</f>
        <v>#REF!</v>
      </c>
      <c r="M3" s="6" t="e">
        <f>Metric!#REF!</f>
        <v>#REF!</v>
      </c>
    </row>
    <row r="4" spans="1:13" x14ac:dyDescent="0.2">
      <c r="A4" s="94" t="e">
        <f>Metric!#REF!</f>
        <v>#REF!</v>
      </c>
      <c r="B4" s="95" t="e">
        <f>Metric!#REF!</f>
        <v>#REF!</v>
      </c>
      <c r="C4" s="86" t="e">
        <f>Metric!#REF!</f>
        <v>#REF!</v>
      </c>
      <c r="D4" s="86" t="e">
        <f>Metric!#REF!</f>
        <v>#REF!</v>
      </c>
      <c r="E4" s="87" t="e">
        <f>Metric!#REF!</f>
        <v>#REF!</v>
      </c>
      <c r="F4" s="88" t="e">
        <f>Metric!#REF!</f>
        <v>#REF!</v>
      </c>
      <c r="G4" s="19" t="e">
        <f>Metric!#REF!</f>
        <v>#REF!</v>
      </c>
      <c r="H4" s="5" t="e">
        <f>Metric!#REF!</f>
        <v>#REF!</v>
      </c>
      <c r="I4" s="19" t="e">
        <f>Metric!#REF!</f>
        <v>#REF!</v>
      </c>
      <c r="J4" s="5" t="e">
        <f>Metric!#REF!</f>
        <v>#REF!</v>
      </c>
      <c r="K4" s="20" t="e">
        <f>Metric!#REF!</f>
        <v>#REF!</v>
      </c>
      <c r="L4" s="21" t="e">
        <f>Metric!#REF!</f>
        <v>#REF!</v>
      </c>
      <c r="M4" s="6" t="e">
        <f>Metric!#REF!</f>
        <v>#REF!</v>
      </c>
    </row>
    <row r="5" spans="1:13" x14ac:dyDescent="0.2">
      <c r="A5" s="94" t="e">
        <f>Metric!#REF!</f>
        <v>#REF!</v>
      </c>
      <c r="B5" s="95" t="e">
        <f>Metric!#REF!</f>
        <v>#REF!</v>
      </c>
      <c r="C5" s="86" t="e">
        <f>Metric!#REF!</f>
        <v>#REF!</v>
      </c>
      <c r="D5" s="86" t="e">
        <f>Metric!#REF!</f>
        <v>#REF!</v>
      </c>
      <c r="E5" s="87" t="e">
        <f>Metric!#REF!</f>
        <v>#REF!</v>
      </c>
      <c r="F5" s="88" t="e">
        <f>Metric!#REF!</f>
        <v>#REF!</v>
      </c>
      <c r="G5" s="19" t="e">
        <f>Metric!#REF!</f>
        <v>#REF!</v>
      </c>
      <c r="H5" s="5" t="e">
        <f>Metric!#REF!</f>
        <v>#REF!</v>
      </c>
      <c r="I5" s="19" t="e">
        <f>Metric!#REF!</f>
        <v>#REF!</v>
      </c>
      <c r="J5" s="5" t="e">
        <f>Metric!#REF!</f>
        <v>#REF!</v>
      </c>
      <c r="K5" s="20" t="e">
        <f>Metric!#REF!</f>
        <v>#REF!</v>
      </c>
      <c r="L5" s="21" t="e">
        <f>Metric!#REF!</f>
        <v>#REF!</v>
      </c>
      <c r="M5" s="6" t="e">
        <f>Metric!#REF!</f>
        <v>#REF!</v>
      </c>
    </row>
    <row r="6" spans="1:13" x14ac:dyDescent="0.2">
      <c r="A6" s="94" t="e">
        <f>Metric!#REF!</f>
        <v>#REF!</v>
      </c>
      <c r="B6" s="95" t="e">
        <f>Metric!#REF!</f>
        <v>#REF!</v>
      </c>
      <c r="C6" s="86" t="e">
        <f>Metric!#REF!</f>
        <v>#REF!</v>
      </c>
      <c r="D6" s="86" t="e">
        <f>Metric!#REF!</f>
        <v>#REF!</v>
      </c>
      <c r="E6" s="87" t="e">
        <f>Metric!#REF!</f>
        <v>#REF!</v>
      </c>
      <c r="F6" s="88" t="e">
        <f>Metric!#REF!</f>
        <v>#REF!</v>
      </c>
      <c r="G6" s="19" t="e">
        <f>Metric!#REF!</f>
        <v>#REF!</v>
      </c>
      <c r="H6" s="5" t="e">
        <f>Metric!#REF!</f>
        <v>#REF!</v>
      </c>
      <c r="I6" s="19" t="e">
        <f>Metric!#REF!</f>
        <v>#REF!</v>
      </c>
      <c r="J6" s="5" t="e">
        <f>Metric!#REF!</f>
        <v>#REF!</v>
      </c>
      <c r="K6" s="20" t="e">
        <f>Metric!#REF!</f>
        <v>#REF!</v>
      </c>
      <c r="L6" s="21" t="e">
        <f>Metric!#REF!</f>
        <v>#REF!</v>
      </c>
      <c r="M6" s="6" t="e">
        <f>Metric!#REF!</f>
        <v>#REF!</v>
      </c>
    </row>
    <row r="7" spans="1:13" x14ac:dyDescent="0.2">
      <c r="A7" s="94" t="e">
        <f>Metric!#REF!</f>
        <v>#REF!</v>
      </c>
      <c r="B7" s="95" t="e">
        <f>Metric!#REF!</f>
        <v>#REF!</v>
      </c>
      <c r="C7" s="86" t="e">
        <f>Metric!#REF!</f>
        <v>#REF!</v>
      </c>
      <c r="D7" s="86" t="e">
        <f>Metric!#REF!</f>
        <v>#REF!</v>
      </c>
      <c r="E7" s="87" t="e">
        <f>Metric!#REF!</f>
        <v>#REF!</v>
      </c>
      <c r="F7" s="88" t="e">
        <f>Metric!#REF!</f>
        <v>#REF!</v>
      </c>
      <c r="G7" s="19" t="e">
        <f>Metric!#REF!</f>
        <v>#REF!</v>
      </c>
      <c r="H7" s="5" t="e">
        <f>Metric!#REF!</f>
        <v>#REF!</v>
      </c>
      <c r="I7" s="19" t="e">
        <f>Metric!#REF!</f>
        <v>#REF!</v>
      </c>
      <c r="J7" s="5" t="e">
        <f>Metric!#REF!</f>
        <v>#REF!</v>
      </c>
      <c r="K7" s="20" t="e">
        <f>Metric!#REF!</f>
        <v>#REF!</v>
      </c>
      <c r="L7" s="21" t="e">
        <f>Metric!#REF!</f>
        <v>#REF!</v>
      </c>
      <c r="M7" s="6" t="e">
        <f>Metric!#REF!</f>
        <v>#REF!</v>
      </c>
    </row>
    <row r="8" spans="1:13" x14ac:dyDescent="0.2">
      <c r="A8" s="94" t="e">
        <f>Metric!#REF!</f>
        <v>#REF!</v>
      </c>
      <c r="B8" s="95" t="e">
        <f>Metric!#REF!</f>
        <v>#REF!</v>
      </c>
      <c r="C8" s="86" t="e">
        <f>Metric!#REF!</f>
        <v>#REF!</v>
      </c>
      <c r="D8" s="86" t="e">
        <f>Metric!#REF!</f>
        <v>#REF!</v>
      </c>
      <c r="E8" s="87" t="e">
        <f>Metric!#REF!</f>
        <v>#REF!</v>
      </c>
      <c r="F8" s="88" t="e">
        <f>Metric!#REF!</f>
        <v>#REF!</v>
      </c>
      <c r="G8" s="19" t="e">
        <f>Metric!#REF!</f>
        <v>#REF!</v>
      </c>
      <c r="H8" s="5" t="e">
        <f>Metric!#REF!</f>
        <v>#REF!</v>
      </c>
      <c r="I8" s="19" t="e">
        <f>Metric!#REF!</f>
        <v>#REF!</v>
      </c>
      <c r="J8" s="5" t="e">
        <f>Metric!#REF!</f>
        <v>#REF!</v>
      </c>
      <c r="K8" s="20" t="e">
        <f>Metric!#REF!</f>
        <v>#REF!</v>
      </c>
      <c r="L8" s="21" t="e">
        <f>Metric!#REF!</f>
        <v>#REF!</v>
      </c>
      <c r="M8" s="6" t="e">
        <f>Metric!#REF!</f>
        <v>#REF!</v>
      </c>
    </row>
    <row r="9" spans="1:13" x14ac:dyDescent="0.2">
      <c r="A9" s="94" t="e">
        <f>Metric!#REF!</f>
        <v>#REF!</v>
      </c>
      <c r="B9" s="95" t="e">
        <f>Metric!#REF!</f>
        <v>#REF!</v>
      </c>
      <c r="C9" s="86" t="e">
        <f>Metric!#REF!</f>
        <v>#REF!</v>
      </c>
      <c r="D9" s="86" t="e">
        <f>Metric!#REF!</f>
        <v>#REF!</v>
      </c>
      <c r="E9" s="87" t="e">
        <f>Metric!#REF!</f>
        <v>#REF!</v>
      </c>
      <c r="F9" s="88" t="e">
        <f>Metric!#REF!</f>
        <v>#REF!</v>
      </c>
      <c r="G9" s="19" t="e">
        <f>Metric!#REF!</f>
        <v>#REF!</v>
      </c>
      <c r="H9" s="5" t="e">
        <f>Metric!#REF!</f>
        <v>#REF!</v>
      </c>
      <c r="I9" s="19" t="e">
        <f>Metric!#REF!</f>
        <v>#REF!</v>
      </c>
      <c r="J9" s="5" t="e">
        <f>Metric!#REF!</f>
        <v>#REF!</v>
      </c>
      <c r="K9" s="20" t="e">
        <f>Metric!#REF!</f>
        <v>#REF!</v>
      </c>
      <c r="L9" s="21" t="e">
        <f>Metric!#REF!</f>
        <v>#REF!</v>
      </c>
      <c r="M9" s="6" t="e">
        <f>Metric!#REF!</f>
        <v>#REF!</v>
      </c>
    </row>
    <row r="10" spans="1:13" x14ac:dyDescent="0.2">
      <c r="A10" s="94" t="e">
        <f>Metric!#REF!</f>
        <v>#REF!</v>
      </c>
      <c r="B10" s="95" t="e">
        <f>Metric!#REF!</f>
        <v>#REF!</v>
      </c>
      <c r="C10" s="86" t="e">
        <f>Metric!#REF!</f>
        <v>#REF!</v>
      </c>
      <c r="D10" s="86" t="e">
        <f>Metric!#REF!</f>
        <v>#REF!</v>
      </c>
      <c r="E10" s="87" t="e">
        <f>Metric!#REF!</f>
        <v>#REF!</v>
      </c>
      <c r="F10" s="88" t="e">
        <f>Metric!#REF!</f>
        <v>#REF!</v>
      </c>
      <c r="G10" s="19" t="e">
        <f>Metric!#REF!</f>
        <v>#REF!</v>
      </c>
      <c r="H10" s="5" t="e">
        <f>Metric!#REF!</f>
        <v>#REF!</v>
      </c>
      <c r="I10" s="19" t="e">
        <f>Metric!#REF!</f>
        <v>#REF!</v>
      </c>
      <c r="J10" s="5" t="e">
        <f>Metric!#REF!</f>
        <v>#REF!</v>
      </c>
      <c r="K10" s="20" t="e">
        <f>Metric!#REF!</f>
        <v>#REF!</v>
      </c>
      <c r="L10" s="21" t="e">
        <f>Metric!#REF!</f>
        <v>#REF!</v>
      </c>
      <c r="M10" s="6" t="e">
        <f>Metric!#REF!</f>
        <v>#REF!</v>
      </c>
    </row>
    <row r="11" spans="1:13" x14ac:dyDescent="0.2">
      <c r="A11" s="94" t="e">
        <f>Metric!#REF!</f>
        <v>#REF!</v>
      </c>
      <c r="B11" s="95" t="e">
        <f>Metric!#REF!</f>
        <v>#REF!</v>
      </c>
      <c r="C11" s="86" t="e">
        <f>Metric!#REF!</f>
        <v>#REF!</v>
      </c>
      <c r="D11" s="86" t="e">
        <f>Metric!#REF!</f>
        <v>#REF!</v>
      </c>
      <c r="E11" s="87" t="e">
        <f>Metric!#REF!</f>
        <v>#REF!</v>
      </c>
      <c r="F11" s="88" t="e">
        <f>Metric!#REF!</f>
        <v>#REF!</v>
      </c>
      <c r="G11" s="19" t="e">
        <f>Metric!#REF!</f>
        <v>#REF!</v>
      </c>
      <c r="H11" s="5" t="e">
        <f>Metric!#REF!</f>
        <v>#REF!</v>
      </c>
      <c r="I11" s="19" t="e">
        <f>Metric!#REF!</f>
        <v>#REF!</v>
      </c>
      <c r="J11" s="5" t="e">
        <f>Metric!#REF!</f>
        <v>#REF!</v>
      </c>
      <c r="K11" s="20" t="e">
        <f>Metric!#REF!</f>
        <v>#REF!</v>
      </c>
      <c r="L11" s="21" t="e">
        <f>Metric!#REF!</f>
        <v>#REF!</v>
      </c>
      <c r="M11" s="6" t="e">
        <f>Metric!#REF!</f>
        <v>#REF!</v>
      </c>
    </row>
    <row r="12" spans="1:13" x14ac:dyDescent="0.2">
      <c r="A12" s="94" t="e">
        <f>Metric!#REF!</f>
        <v>#REF!</v>
      </c>
      <c r="B12" s="95" t="e">
        <f>Metric!#REF!</f>
        <v>#REF!</v>
      </c>
      <c r="C12" s="86" t="e">
        <f>Metric!#REF!</f>
        <v>#REF!</v>
      </c>
      <c r="D12" s="86" t="e">
        <f>Metric!#REF!</f>
        <v>#REF!</v>
      </c>
      <c r="E12" s="87" t="e">
        <f>Metric!#REF!</f>
        <v>#REF!</v>
      </c>
      <c r="F12" s="88" t="e">
        <f>Metric!#REF!</f>
        <v>#REF!</v>
      </c>
      <c r="G12" s="19" t="e">
        <f>Metric!#REF!</f>
        <v>#REF!</v>
      </c>
      <c r="H12" s="5" t="e">
        <f>Metric!#REF!</f>
        <v>#REF!</v>
      </c>
      <c r="I12" s="19" t="e">
        <f>Metric!#REF!</f>
        <v>#REF!</v>
      </c>
      <c r="J12" s="5" t="e">
        <f>Metric!#REF!</f>
        <v>#REF!</v>
      </c>
      <c r="K12" s="20" t="e">
        <f>Metric!#REF!</f>
        <v>#REF!</v>
      </c>
      <c r="L12" s="21" t="e">
        <f>Metric!#REF!</f>
        <v>#REF!</v>
      </c>
      <c r="M12" s="6" t="e">
        <f>Metric!#REF!</f>
        <v>#REF!</v>
      </c>
    </row>
    <row r="13" spans="1:13" x14ac:dyDescent="0.2">
      <c r="A13" s="94" t="e">
        <f>Metric!#REF!</f>
        <v>#REF!</v>
      </c>
      <c r="B13" s="95" t="e">
        <f>Metric!#REF!</f>
        <v>#REF!</v>
      </c>
      <c r="C13" s="86" t="e">
        <f>Metric!#REF!</f>
        <v>#REF!</v>
      </c>
      <c r="D13" s="86" t="e">
        <f>Metric!#REF!</f>
        <v>#REF!</v>
      </c>
      <c r="E13" s="87" t="e">
        <f>Metric!#REF!</f>
        <v>#REF!</v>
      </c>
      <c r="F13" s="88" t="e">
        <f>Metric!#REF!</f>
        <v>#REF!</v>
      </c>
      <c r="G13" s="19" t="e">
        <f>Metric!#REF!</f>
        <v>#REF!</v>
      </c>
      <c r="H13" s="5" t="e">
        <f>Metric!#REF!</f>
        <v>#REF!</v>
      </c>
      <c r="I13" s="19" t="e">
        <f>Metric!#REF!</f>
        <v>#REF!</v>
      </c>
      <c r="J13" s="5" t="e">
        <f>Metric!#REF!</f>
        <v>#REF!</v>
      </c>
      <c r="K13" s="20" t="e">
        <f>Metric!#REF!</f>
        <v>#REF!</v>
      </c>
      <c r="L13" s="21" t="e">
        <f>Metric!#REF!</f>
        <v>#REF!</v>
      </c>
      <c r="M13" s="6" t="e">
        <f>Metric!#REF!</f>
        <v>#REF!</v>
      </c>
    </row>
    <row r="14" spans="1:13" x14ac:dyDescent="0.2">
      <c r="A14" s="94" t="e">
        <f>Metric!#REF!</f>
        <v>#REF!</v>
      </c>
      <c r="B14" s="95" t="e">
        <f>Metric!#REF!</f>
        <v>#REF!</v>
      </c>
      <c r="C14" s="86" t="e">
        <f>Metric!#REF!</f>
        <v>#REF!</v>
      </c>
      <c r="D14" s="86" t="e">
        <f>Metric!#REF!</f>
        <v>#REF!</v>
      </c>
      <c r="E14" s="87" t="e">
        <f>Metric!#REF!</f>
        <v>#REF!</v>
      </c>
      <c r="F14" s="88" t="e">
        <f>Metric!#REF!</f>
        <v>#REF!</v>
      </c>
      <c r="G14" s="19" t="e">
        <f>Metric!#REF!</f>
        <v>#REF!</v>
      </c>
      <c r="H14" s="5" t="e">
        <f>Metric!#REF!</f>
        <v>#REF!</v>
      </c>
      <c r="I14" s="19" t="e">
        <f>Metric!#REF!</f>
        <v>#REF!</v>
      </c>
      <c r="J14" s="5" t="e">
        <f>Metric!#REF!</f>
        <v>#REF!</v>
      </c>
      <c r="K14" s="20" t="e">
        <f>Metric!#REF!</f>
        <v>#REF!</v>
      </c>
      <c r="L14" s="21" t="e">
        <f>Metric!#REF!</f>
        <v>#REF!</v>
      </c>
      <c r="M14" s="6" t="e">
        <f>Metric!#REF!</f>
        <v>#REF!</v>
      </c>
    </row>
    <row r="15" spans="1:13" x14ac:dyDescent="0.2">
      <c r="A15" s="94" t="e">
        <f>Metric!#REF!</f>
        <v>#REF!</v>
      </c>
      <c r="B15" s="95" t="e">
        <f>Metric!#REF!</f>
        <v>#REF!</v>
      </c>
      <c r="C15" s="86" t="e">
        <f>Metric!#REF!</f>
        <v>#REF!</v>
      </c>
      <c r="D15" s="86" t="e">
        <f>Metric!#REF!</f>
        <v>#REF!</v>
      </c>
      <c r="E15" s="87" t="e">
        <f>Metric!#REF!</f>
        <v>#REF!</v>
      </c>
      <c r="F15" s="88" t="e">
        <f>Metric!#REF!</f>
        <v>#REF!</v>
      </c>
      <c r="G15" s="19" t="e">
        <f>Metric!#REF!</f>
        <v>#REF!</v>
      </c>
      <c r="H15" s="5" t="e">
        <f>Metric!#REF!</f>
        <v>#REF!</v>
      </c>
      <c r="I15" s="19" t="e">
        <f>Metric!#REF!</f>
        <v>#REF!</v>
      </c>
      <c r="J15" s="5" t="e">
        <f>Metric!#REF!</f>
        <v>#REF!</v>
      </c>
      <c r="K15" s="20" t="e">
        <f>Metric!#REF!</f>
        <v>#REF!</v>
      </c>
      <c r="L15" s="21" t="e">
        <f>Metric!#REF!</f>
        <v>#REF!</v>
      </c>
      <c r="M15" s="6" t="e">
        <f>Metric!#REF!</f>
        <v>#REF!</v>
      </c>
    </row>
    <row r="16" spans="1:13" x14ac:dyDescent="0.2">
      <c r="A16" s="94" t="e">
        <f>Metric!#REF!</f>
        <v>#REF!</v>
      </c>
      <c r="B16" s="95" t="e">
        <f>Metric!#REF!</f>
        <v>#REF!</v>
      </c>
      <c r="C16" s="86" t="e">
        <f>Metric!#REF!</f>
        <v>#REF!</v>
      </c>
      <c r="D16" s="86" t="e">
        <f>Metric!#REF!</f>
        <v>#REF!</v>
      </c>
      <c r="E16" s="87" t="e">
        <f>Metric!#REF!</f>
        <v>#REF!</v>
      </c>
      <c r="F16" s="88" t="e">
        <f>Metric!#REF!</f>
        <v>#REF!</v>
      </c>
      <c r="G16" s="19" t="e">
        <f>Metric!#REF!</f>
        <v>#REF!</v>
      </c>
      <c r="H16" s="5" t="e">
        <f>Metric!#REF!</f>
        <v>#REF!</v>
      </c>
      <c r="I16" s="19" t="e">
        <f>Metric!#REF!</f>
        <v>#REF!</v>
      </c>
      <c r="J16" s="5" t="e">
        <f>Metric!#REF!</f>
        <v>#REF!</v>
      </c>
      <c r="K16" s="20" t="e">
        <f>Metric!#REF!</f>
        <v>#REF!</v>
      </c>
      <c r="L16" s="21" t="e">
        <f>Metric!#REF!</f>
        <v>#REF!</v>
      </c>
      <c r="M16" s="6" t="e">
        <f>Metric!#REF!</f>
        <v>#REF!</v>
      </c>
    </row>
    <row r="17" spans="1:14" x14ac:dyDescent="0.2">
      <c r="A17" s="94" t="e">
        <f>Metric!#REF!</f>
        <v>#REF!</v>
      </c>
      <c r="B17" s="95" t="e">
        <f>Metric!#REF!</f>
        <v>#REF!</v>
      </c>
      <c r="C17" s="86" t="e">
        <f>Metric!#REF!</f>
        <v>#REF!</v>
      </c>
      <c r="D17" s="86" t="e">
        <f>Metric!#REF!</f>
        <v>#REF!</v>
      </c>
      <c r="E17" s="87" t="e">
        <f>Metric!#REF!</f>
        <v>#REF!</v>
      </c>
      <c r="F17" s="88" t="e">
        <f>Metric!#REF!</f>
        <v>#REF!</v>
      </c>
      <c r="G17" s="19" t="e">
        <f>Metric!#REF!</f>
        <v>#REF!</v>
      </c>
      <c r="H17" s="5" t="e">
        <f>Metric!#REF!</f>
        <v>#REF!</v>
      </c>
      <c r="I17" s="19" t="e">
        <f>Metric!#REF!</f>
        <v>#REF!</v>
      </c>
      <c r="J17" s="5" t="e">
        <f>Metric!#REF!</f>
        <v>#REF!</v>
      </c>
      <c r="K17" s="20" t="e">
        <f>Metric!#REF!</f>
        <v>#REF!</v>
      </c>
      <c r="L17" s="21" t="e">
        <f>Metric!#REF!</f>
        <v>#REF!</v>
      </c>
      <c r="M17" s="6" t="e">
        <f>Metric!#REF!</f>
        <v>#REF!</v>
      </c>
    </row>
    <row r="18" spans="1:14" x14ac:dyDescent="0.2">
      <c r="A18" s="94" t="e">
        <f>Metric!#REF!</f>
        <v>#REF!</v>
      </c>
      <c r="B18" s="95" t="e">
        <f>Metric!#REF!</f>
        <v>#REF!</v>
      </c>
      <c r="C18" s="86" t="e">
        <f>Metric!#REF!</f>
        <v>#REF!</v>
      </c>
      <c r="D18" s="86" t="e">
        <f>Metric!#REF!</f>
        <v>#REF!</v>
      </c>
      <c r="E18" s="87" t="e">
        <f>Metric!#REF!</f>
        <v>#REF!</v>
      </c>
      <c r="F18" s="88" t="e">
        <f>Metric!#REF!</f>
        <v>#REF!</v>
      </c>
      <c r="G18" s="19" t="e">
        <f>Metric!#REF!</f>
        <v>#REF!</v>
      </c>
      <c r="H18" s="5" t="e">
        <f>Metric!#REF!</f>
        <v>#REF!</v>
      </c>
      <c r="I18" s="19" t="e">
        <f>Metric!#REF!</f>
        <v>#REF!</v>
      </c>
      <c r="J18" s="5" t="e">
        <f>Metric!#REF!</f>
        <v>#REF!</v>
      </c>
      <c r="K18" s="20" t="e">
        <f>Metric!#REF!</f>
        <v>#REF!</v>
      </c>
      <c r="L18" s="21" t="e">
        <f>Metric!#REF!</f>
        <v>#REF!</v>
      </c>
      <c r="M18" s="6" t="e">
        <f>Metric!#REF!</f>
        <v>#REF!</v>
      </c>
    </row>
    <row r="19" spans="1:14" x14ac:dyDescent="0.2">
      <c r="A19" s="94" t="e">
        <f>Metric!#REF!</f>
        <v>#REF!</v>
      </c>
      <c r="B19" s="95" t="e">
        <f>Metric!#REF!</f>
        <v>#REF!</v>
      </c>
      <c r="C19" s="86" t="e">
        <f>Metric!#REF!</f>
        <v>#REF!</v>
      </c>
      <c r="D19" s="86" t="e">
        <f>Metric!#REF!</f>
        <v>#REF!</v>
      </c>
      <c r="E19" s="87" t="e">
        <f>Metric!#REF!</f>
        <v>#REF!</v>
      </c>
      <c r="F19" s="88" t="e">
        <f>Metric!#REF!</f>
        <v>#REF!</v>
      </c>
      <c r="G19" s="19" t="e">
        <f>Metric!#REF!</f>
        <v>#REF!</v>
      </c>
      <c r="H19" s="5" t="e">
        <f>Metric!#REF!</f>
        <v>#REF!</v>
      </c>
      <c r="I19" s="19" t="e">
        <f>Metric!#REF!</f>
        <v>#REF!</v>
      </c>
      <c r="J19" s="5" t="e">
        <f>Metric!#REF!</f>
        <v>#REF!</v>
      </c>
      <c r="K19" s="20" t="e">
        <f>Metric!#REF!</f>
        <v>#REF!</v>
      </c>
      <c r="L19" s="21" t="e">
        <f>Metric!#REF!</f>
        <v>#REF!</v>
      </c>
      <c r="M19" s="6" t="e">
        <f>Metric!#REF!</f>
        <v>#REF!</v>
      </c>
    </row>
    <row r="20" spans="1:14" x14ac:dyDescent="0.2">
      <c r="A20" s="94" t="e">
        <f>Metric!#REF!</f>
        <v>#REF!</v>
      </c>
      <c r="B20" s="95" t="e">
        <f>Metric!#REF!</f>
        <v>#REF!</v>
      </c>
      <c r="C20" s="86" t="e">
        <f>Metric!#REF!</f>
        <v>#REF!</v>
      </c>
      <c r="D20" s="86" t="e">
        <f>Metric!#REF!</f>
        <v>#REF!</v>
      </c>
      <c r="E20" s="87" t="e">
        <f>Metric!#REF!</f>
        <v>#REF!</v>
      </c>
      <c r="F20" s="88" t="e">
        <f>Metric!#REF!</f>
        <v>#REF!</v>
      </c>
      <c r="G20" s="19" t="e">
        <f>Metric!#REF!</f>
        <v>#REF!</v>
      </c>
      <c r="H20" s="5" t="e">
        <f>Metric!#REF!</f>
        <v>#REF!</v>
      </c>
      <c r="I20" s="19" t="e">
        <f>Metric!#REF!</f>
        <v>#REF!</v>
      </c>
      <c r="J20" s="5" t="e">
        <f>Metric!#REF!</f>
        <v>#REF!</v>
      </c>
      <c r="K20" s="20" t="e">
        <f>Metric!#REF!</f>
        <v>#REF!</v>
      </c>
      <c r="L20" s="21" t="e">
        <f>Metric!#REF!</f>
        <v>#REF!</v>
      </c>
      <c r="M20" s="6" t="e">
        <f>Metric!#REF!</f>
        <v>#REF!</v>
      </c>
    </row>
    <row r="21" spans="1:14" x14ac:dyDescent="0.2">
      <c r="A21" s="94" t="e">
        <f>Metric!#REF!</f>
        <v>#REF!</v>
      </c>
      <c r="B21" s="95" t="e">
        <f>Metric!#REF!</f>
        <v>#REF!</v>
      </c>
      <c r="C21" s="86" t="e">
        <f>Metric!#REF!</f>
        <v>#REF!</v>
      </c>
      <c r="D21" s="86" t="e">
        <f>Metric!#REF!</f>
        <v>#REF!</v>
      </c>
      <c r="E21" s="87" t="e">
        <f>Metric!#REF!</f>
        <v>#REF!</v>
      </c>
      <c r="F21" s="88" t="e">
        <f>Metric!#REF!</f>
        <v>#REF!</v>
      </c>
      <c r="G21" s="19" t="e">
        <f>Metric!#REF!</f>
        <v>#REF!</v>
      </c>
      <c r="H21" s="5" t="e">
        <f>Metric!#REF!</f>
        <v>#REF!</v>
      </c>
      <c r="I21" s="19" t="e">
        <f>Metric!#REF!</f>
        <v>#REF!</v>
      </c>
      <c r="J21" s="5" t="e">
        <f>Metric!#REF!</f>
        <v>#REF!</v>
      </c>
      <c r="K21" s="20" t="e">
        <f>Metric!#REF!</f>
        <v>#REF!</v>
      </c>
      <c r="L21" s="21" t="e">
        <f>Metric!#REF!</f>
        <v>#REF!</v>
      </c>
      <c r="M21" s="6" t="e">
        <f>Metric!#REF!</f>
        <v>#REF!</v>
      </c>
    </row>
    <row r="22" spans="1:14" x14ac:dyDescent="0.2">
      <c r="A22" s="94" t="e">
        <f>Metric!#REF!</f>
        <v>#REF!</v>
      </c>
      <c r="B22" s="95" t="e">
        <f>Metric!#REF!</f>
        <v>#REF!</v>
      </c>
      <c r="C22" s="86" t="e">
        <f>Metric!#REF!</f>
        <v>#REF!</v>
      </c>
      <c r="D22" s="86" t="e">
        <f>Metric!#REF!</f>
        <v>#REF!</v>
      </c>
      <c r="E22" s="87" t="e">
        <f>Metric!#REF!</f>
        <v>#REF!</v>
      </c>
      <c r="F22" s="88" t="e">
        <f>Metric!#REF!</f>
        <v>#REF!</v>
      </c>
      <c r="G22" s="19" t="e">
        <f>Metric!#REF!</f>
        <v>#REF!</v>
      </c>
      <c r="H22" s="5" t="e">
        <f>Metric!#REF!</f>
        <v>#REF!</v>
      </c>
      <c r="I22" s="19" t="e">
        <f>Metric!#REF!</f>
        <v>#REF!</v>
      </c>
      <c r="J22" s="5" t="e">
        <f>Metric!#REF!</f>
        <v>#REF!</v>
      </c>
      <c r="K22" s="20" t="e">
        <f>Metric!#REF!</f>
        <v>#REF!</v>
      </c>
      <c r="L22" s="21" t="e">
        <f>Metric!#REF!</f>
        <v>#REF!</v>
      </c>
      <c r="M22" s="6" t="e">
        <f>Metric!#REF!</f>
        <v>#REF!</v>
      </c>
    </row>
    <row r="23" spans="1:14" x14ac:dyDescent="0.2">
      <c r="A23" s="94" t="e">
        <f>Metric!#REF!</f>
        <v>#REF!</v>
      </c>
      <c r="B23" s="95" t="e">
        <f>Metric!#REF!</f>
        <v>#REF!</v>
      </c>
      <c r="C23" s="86" t="e">
        <f>Metric!#REF!</f>
        <v>#REF!</v>
      </c>
      <c r="D23" s="86" t="e">
        <f>Metric!#REF!</f>
        <v>#REF!</v>
      </c>
      <c r="E23" s="87" t="e">
        <f>Metric!#REF!</f>
        <v>#REF!</v>
      </c>
      <c r="F23" s="88" t="e">
        <f>Metric!#REF!</f>
        <v>#REF!</v>
      </c>
      <c r="G23" s="19" t="e">
        <f>Metric!#REF!</f>
        <v>#REF!</v>
      </c>
      <c r="H23" s="5" t="e">
        <f>Metric!#REF!</f>
        <v>#REF!</v>
      </c>
      <c r="I23" s="19" t="e">
        <f>Metric!#REF!</f>
        <v>#REF!</v>
      </c>
      <c r="J23" s="5" t="e">
        <f>Metric!#REF!</f>
        <v>#REF!</v>
      </c>
      <c r="K23" s="20" t="e">
        <f>Metric!#REF!</f>
        <v>#REF!</v>
      </c>
      <c r="L23" s="21" t="e">
        <f>Metric!#REF!</f>
        <v>#REF!</v>
      </c>
      <c r="M23" s="6" t="e">
        <f>Metric!#REF!</f>
        <v>#REF!</v>
      </c>
    </row>
    <row r="24" spans="1:14" x14ac:dyDescent="0.2">
      <c r="A24" s="94" t="e">
        <f>Metric!#REF!</f>
        <v>#REF!</v>
      </c>
      <c r="B24" s="95" t="e">
        <f>Metric!#REF!</f>
        <v>#REF!</v>
      </c>
      <c r="C24" s="86" t="e">
        <f>Metric!#REF!</f>
        <v>#REF!</v>
      </c>
      <c r="D24" s="86" t="e">
        <f>Metric!#REF!</f>
        <v>#REF!</v>
      </c>
      <c r="E24" s="87" t="e">
        <f>Metric!#REF!</f>
        <v>#REF!</v>
      </c>
      <c r="F24" s="88" t="e">
        <f>Metric!#REF!</f>
        <v>#REF!</v>
      </c>
      <c r="G24" s="19" t="e">
        <f>Metric!#REF!</f>
        <v>#REF!</v>
      </c>
      <c r="H24" s="5" t="e">
        <f>Metric!#REF!</f>
        <v>#REF!</v>
      </c>
      <c r="I24" s="19" t="e">
        <f>Metric!#REF!</f>
        <v>#REF!</v>
      </c>
      <c r="J24" s="5" t="e">
        <f>Metric!#REF!</f>
        <v>#REF!</v>
      </c>
      <c r="K24" s="20" t="e">
        <f>Metric!#REF!</f>
        <v>#REF!</v>
      </c>
      <c r="L24" s="21" t="e">
        <f>Metric!#REF!</f>
        <v>#REF!</v>
      </c>
      <c r="M24" s="6" t="e">
        <f>Metric!#REF!</f>
        <v>#REF!</v>
      </c>
    </row>
    <row r="25" spans="1:14" x14ac:dyDescent="0.2">
      <c r="A25" s="96" t="e">
        <f>Metric!#REF!</f>
        <v>#REF!</v>
      </c>
      <c r="B25" s="97" t="e">
        <f>Metric!#REF!</f>
        <v>#REF!</v>
      </c>
      <c r="C25" s="89" t="e">
        <f>Metric!#REF!</f>
        <v>#REF!</v>
      </c>
      <c r="D25" s="89" t="e">
        <f>Metric!#REF!</f>
        <v>#REF!</v>
      </c>
      <c r="E25" s="90" t="e">
        <f>Metric!#REF!</f>
        <v>#REF!</v>
      </c>
      <c r="F25" s="91" t="e">
        <f>Metric!#REF!</f>
        <v>#REF!</v>
      </c>
      <c r="G25" s="19" t="e">
        <f>Metric!#REF!</f>
        <v>#REF!</v>
      </c>
      <c r="H25" s="5" t="e">
        <f>Metric!#REF!</f>
        <v>#REF!</v>
      </c>
      <c r="I25" s="19" t="e">
        <f>Metric!#REF!</f>
        <v>#REF!</v>
      </c>
      <c r="J25" s="5" t="e">
        <f>Metric!#REF!</f>
        <v>#REF!</v>
      </c>
      <c r="K25" s="20" t="e">
        <f>Metric!#REF!</f>
        <v>#REF!</v>
      </c>
      <c r="L25" s="21" t="e">
        <f>Metric!#REF!</f>
        <v>#REF!</v>
      </c>
      <c r="M25" s="6" t="e">
        <f>Metric!#REF!</f>
        <v>#REF!</v>
      </c>
    </row>
    <row r="26" spans="1:14" x14ac:dyDescent="0.2">
      <c r="A26" s="26" t="str">
        <f>CONCATENATE(TEXT(COUNT(A3:A25), 0), " Total Effective 4C Stations")</f>
        <v>0 Total Effective 4C Stations</v>
      </c>
      <c r="B26" s="27"/>
      <c r="C26" s="27"/>
      <c r="D26" s="27"/>
      <c r="E26" s="27"/>
      <c r="F26" s="28" t="s">
        <v>10</v>
      </c>
      <c r="G26" s="77" t="e">
        <f>SUM(G3:G25)</f>
        <v>#REF!</v>
      </c>
      <c r="H26" s="78" t="e">
        <f>SUM(H3:H25)</f>
        <v>#REF!</v>
      </c>
      <c r="I26" s="77" t="e">
        <f>SUM(I3:I25)</f>
        <v>#REF!</v>
      </c>
      <c r="J26" s="78" t="e">
        <f>SUM(J3:J25)</f>
        <v>#REF!</v>
      </c>
      <c r="K26" s="77">
        <f xml:space="preserve"> SUMIF(K3:K25,"&gt;0")</f>
        <v>0</v>
      </c>
      <c r="L26" s="119">
        <f xml:space="preserve"> SUMIF(L3:L25,"&gt;0")</f>
        <v>0</v>
      </c>
      <c r="M26" s="78">
        <f xml:space="preserve"> SUMIF(M3:M25,"&gt;0")</f>
        <v>0</v>
      </c>
      <c r="N26" s="16"/>
    </row>
    <row r="37" spans="1:1" x14ac:dyDescent="0.2">
      <c r="A37" s="29"/>
    </row>
  </sheetData>
  <mergeCells count="7">
    <mergeCell ref="K1:M1"/>
    <mergeCell ref="E1:E2"/>
    <mergeCell ref="F1:F2"/>
    <mergeCell ref="A1:A2"/>
    <mergeCell ref="B1:B2"/>
    <mergeCell ref="C1:C2"/>
    <mergeCell ref="D1:D2"/>
  </mergeCells>
  <phoneticPr fontId="8" type="noConversion"/>
  <pageMargins left="0.5" right="0.25" top="1" bottom="1" header="0.5" footer="0.25"/>
  <pageSetup fitToHeight="0" orientation="portrait" r:id="rId1"/>
  <headerFooter alignWithMargins="0">
    <oddHeader>&amp;L&amp;8&amp;P of &amp;N
IPHC-2019-FISS-REG4C-M&amp;C&amp;"-,Regular"  2019 IPHC Fishery-Independent Setline Survey Area 4C
&amp;8PREPARED BY: IPHC SECRETARIAT (IPHC SECRETARIAT; POSTED 23 January 2020)&amp;R&amp;8&amp;G</oddHeader>
    <oddFooter>&amp;L&amp;8&amp;X&amp;G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N279"/>
  <sheetViews>
    <sheetView view="pageLayout" zoomScaleNormal="100" workbookViewId="0">
      <selection activeCell="G107" sqref="G107:M107"/>
    </sheetView>
  </sheetViews>
  <sheetFormatPr defaultRowHeight="12.75" x14ac:dyDescent="0.2"/>
  <cols>
    <col min="1" max="1" width="7" customWidth="1"/>
    <col min="2" max="2" width="6.7109375" style="4" customWidth="1"/>
    <col min="3" max="3" width="9.5703125" style="2" customWidth="1"/>
    <col min="4" max="4" width="10.42578125" style="2" customWidth="1"/>
    <col min="5" max="5" width="6.28515625" customWidth="1"/>
    <col min="6" max="6" width="7.5703125" style="7" customWidth="1"/>
    <col min="7" max="7" width="7.7109375" style="1" customWidth="1"/>
    <col min="8" max="8" width="7.7109375" style="8" customWidth="1"/>
    <col min="9" max="10" width="7.7109375" style="1" customWidth="1"/>
    <col min="11" max="11" width="8" style="1" customWidth="1"/>
    <col min="12" max="12" width="6.140625" bestFit="1" customWidth="1"/>
    <col min="13" max="13" width="8.140625" bestFit="1" customWidth="1"/>
  </cols>
  <sheetData>
    <row r="1" spans="1:13" ht="13.5" customHeight="1" x14ac:dyDescent="0.2">
      <c r="A1" s="147" t="s">
        <v>0</v>
      </c>
      <c r="B1" s="151" t="s">
        <v>14</v>
      </c>
      <c r="C1" s="153" t="s">
        <v>13</v>
      </c>
      <c r="D1" s="153" t="s">
        <v>12</v>
      </c>
      <c r="E1" s="149" t="s">
        <v>45</v>
      </c>
      <c r="F1" s="145" t="s">
        <v>38</v>
      </c>
      <c r="G1" s="13" t="s">
        <v>46</v>
      </c>
      <c r="H1" s="11"/>
      <c r="I1" s="13" t="s">
        <v>47</v>
      </c>
      <c r="J1" s="11"/>
      <c r="K1" s="129" t="s">
        <v>49</v>
      </c>
      <c r="L1" s="131"/>
      <c r="M1" s="130"/>
    </row>
    <row r="2" spans="1:13" ht="13.5" x14ac:dyDescent="0.2">
      <c r="A2" s="148"/>
      <c r="B2" s="152"/>
      <c r="C2" s="154"/>
      <c r="D2" s="152"/>
      <c r="E2" s="150"/>
      <c r="F2" s="146"/>
      <c r="G2" s="72" t="s">
        <v>44</v>
      </c>
      <c r="H2" s="15" t="s">
        <v>48</v>
      </c>
      <c r="I2" s="72" t="s">
        <v>44</v>
      </c>
      <c r="J2" s="15" t="s">
        <v>48</v>
      </c>
      <c r="K2" s="25" t="s">
        <v>5</v>
      </c>
      <c r="L2" s="18" t="s">
        <v>6</v>
      </c>
      <c r="M2" s="14" t="s">
        <v>7</v>
      </c>
    </row>
    <row r="3" spans="1:13" x14ac:dyDescent="0.2">
      <c r="A3" s="92" t="e">
        <f>Metric!#REF!</f>
        <v>#REF!</v>
      </c>
      <c r="B3" s="93" t="e">
        <f>Metric!#REF!</f>
        <v>#REF!</v>
      </c>
      <c r="C3" s="83" t="e">
        <f>Metric!#REF!</f>
        <v>#REF!</v>
      </c>
      <c r="D3" s="83" t="e">
        <f>Metric!#REF!</f>
        <v>#REF!</v>
      </c>
      <c r="E3" s="84" t="e">
        <f>Metric!#REF!</f>
        <v>#REF!</v>
      </c>
      <c r="F3" s="85" t="e">
        <f>Metric!#REF!</f>
        <v>#REF!</v>
      </c>
      <c r="G3" s="19" t="e">
        <f>Metric!#REF!</f>
        <v>#REF!</v>
      </c>
      <c r="H3" s="5" t="e">
        <f>Metric!#REF!</f>
        <v>#REF!</v>
      </c>
      <c r="I3" s="19" t="e">
        <f>Metric!#REF!</f>
        <v>#REF!</v>
      </c>
      <c r="J3" s="5" t="e">
        <f>Metric!#REF!</f>
        <v>#REF!</v>
      </c>
      <c r="K3" s="20" t="e">
        <f>Metric!#REF!</f>
        <v>#REF!</v>
      </c>
      <c r="L3" s="21" t="e">
        <f>Metric!#REF!</f>
        <v>#REF!</v>
      </c>
      <c r="M3" s="6" t="e">
        <f>Metric!#REF!</f>
        <v>#REF!</v>
      </c>
    </row>
    <row r="4" spans="1:13" x14ac:dyDescent="0.2">
      <c r="A4" s="94" t="e">
        <f>Metric!#REF!</f>
        <v>#REF!</v>
      </c>
      <c r="B4" s="95" t="e">
        <f>Metric!#REF!</f>
        <v>#REF!</v>
      </c>
      <c r="C4" s="86" t="e">
        <f>Metric!#REF!</f>
        <v>#REF!</v>
      </c>
      <c r="D4" s="86" t="e">
        <f>Metric!#REF!</f>
        <v>#REF!</v>
      </c>
      <c r="E4" s="87" t="e">
        <f>Metric!#REF!</f>
        <v>#REF!</v>
      </c>
      <c r="F4" s="88" t="e">
        <f>Metric!#REF!</f>
        <v>#REF!</v>
      </c>
      <c r="G4" s="19" t="e">
        <f>Metric!#REF!</f>
        <v>#REF!</v>
      </c>
      <c r="H4" s="5" t="e">
        <f>Metric!#REF!</f>
        <v>#REF!</v>
      </c>
      <c r="I4" s="19" t="e">
        <f>Metric!#REF!</f>
        <v>#REF!</v>
      </c>
      <c r="J4" s="5" t="e">
        <f>Metric!#REF!</f>
        <v>#REF!</v>
      </c>
      <c r="K4" s="20" t="e">
        <f>Metric!#REF!</f>
        <v>#REF!</v>
      </c>
      <c r="L4" s="21" t="e">
        <f>Metric!#REF!</f>
        <v>#REF!</v>
      </c>
      <c r="M4" s="6" t="e">
        <f>Metric!#REF!</f>
        <v>#REF!</v>
      </c>
    </row>
    <row r="5" spans="1:13" x14ac:dyDescent="0.2">
      <c r="A5" s="94" t="e">
        <f>Metric!#REF!</f>
        <v>#REF!</v>
      </c>
      <c r="B5" s="95" t="e">
        <f>Metric!#REF!</f>
        <v>#REF!</v>
      </c>
      <c r="C5" s="86" t="e">
        <f>Metric!#REF!</f>
        <v>#REF!</v>
      </c>
      <c r="D5" s="86" t="e">
        <f>Metric!#REF!</f>
        <v>#REF!</v>
      </c>
      <c r="E5" s="87" t="e">
        <f>Metric!#REF!</f>
        <v>#REF!</v>
      </c>
      <c r="F5" s="88" t="e">
        <f>Metric!#REF!</f>
        <v>#REF!</v>
      </c>
      <c r="G5" s="19" t="e">
        <f>Metric!#REF!</f>
        <v>#REF!</v>
      </c>
      <c r="H5" s="5" t="e">
        <f>Metric!#REF!</f>
        <v>#REF!</v>
      </c>
      <c r="I5" s="19" t="e">
        <f>Metric!#REF!</f>
        <v>#REF!</v>
      </c>
      <c r="J5" s="5" t="e">
        <f>Metric!#REF!</f>
        <v>#REF!</v>
      </c>
      <c r="K5" s="20" t="e">
        <f>Metric!#REF!</f>
        <v>#REF!</v>
      </c>
      <c r="L5" s="21" t="e">
        <f>Metric!#REF!</f>
        <v>#REF!</v>
      </c>
      <c r="M5" s="6" t="e">
        <f>Metric!#REF!</f>
        <v>#REF!</v>
      </c>
    </row>
    <row r="6" spans="1:13" x14ac:dyDescent="0.2">
      <c r="A6" s="94" t="e">
        <f>Metric!#REF!</f>
        <v>#REF!</v>
      </c>
      <c r="B6" s="95" t="e">
        <f>Metric!#REF!</f>
        <v>#REF!</v>
      </c>
      <c r="C6" s="86" t="e">
        <f>Metric!#REF!</f>
        <v>#REF!</v>
      </c>
      <c r="D6" s="86" t="e">
        <f>Metric!#REF!</f>
        <v>#REF!</v>
      </c>
      <c r="E6" s="87" t="e">
        <f>Metric!#REF!</f>
        <v>#REF!</v>
      </c>
      <c r="F6" s="88" t="e">
        <f>Metric!#REF!</f>
        <v>#REF!</v>
      </c>
      <c r="G6" s="19" t="e">
        <f>Metric!#REF!</f>
        <v>#REF!</v>
      </c>
      <c r="H6" s="5" t="e">
        <f>Metric!#REF!</f>
        <v>#REF!</v>
      </c>
      <c r="I6" s="19" t="e">
        <f>Metric!#REF!</f>
        <v>#REF!</v>
      </c>
      <c r="J6" s="5" t="e">
        <f>Metric!#REF!</f>
        <v>#REF!</v>
      </c>
      <c r="K6" s="20" t="e">
        <f>Metric!#REF!</f>
        <v>#REF!</v>
      </c>
      <c r="L6" s="21" t="e">
        <f>Metric!#REF!</f>
        <v>#REF!</v>
      </c>
      <c r="M6" s="6" t="e">
        <f>Metric!#REF!</f>
        <v>#REF!</v>
      </c>
    </row>
    <row r="7" spans="1:13" x14ac:dyDescent="0.2">
      <c r="A7" s="94" t="e">
        <f>Metric!#REF!</f>
        <v>#REF!</v>
      </c>
      <c r="B7" s="95" t="e">
        <f>Metric!#REF!</f>
        <v>#REF!</v>
      </c>
      <c r="C7" s="86" t="e">
        <f>Metric!#REF!</f>
        <v>#REF!</v>
      </c>
      <c r="D7" s="86" t="e">
        <f>Metric!#REF!</f>
        <v>#REF!</v>
      </c>
      <c r="E7" s="87" t="e">
        <f>Metric!#REF!</f>
        <v>#REF!</v>
      </c>
      <c r="F7" s="88" t="e">
        <f>Metric!#REF!</f>
        <v>#REF!</v>
      </c>
      <c r="G7" s="19" t="e">
        <f>Metric!#REF!</f>
        <v>#REF!</v>
      </c>
      <c r="H7" s="5" t="e">
        <f>Metric!#REF!</f>
        <v>#REF!</v>
      </c>
      <c r="I7" s="19" t="e">
        <f>Metric!#REF!</f>
        <v>#REF!</v>
      </c>
      <c r="J7" s="5" t="e">
        <f>Metric!#REF!</f>
        <v>#REF!</v>
      </c>
      <c r="K7" s="20" t="e">
        <f>Metric!#REF!</f>
        <v>#REF!</v>
      </c>
      <c r="L7" s="21" t="e">
        <f>Metric!#REF!</f>
        <v>#REF!</v>
      </c>
      <c r="M7" s="6" t="e">
        <f>Metric!#REF!</f>
        <v>#REF!</v>
      </c>
    </row>
    <row r="8" spans="1:13" x14ac:dyDescent="0.2">
      <c r="A8" s="94" t="e">
        <f>Metric!#REF!</f>
        <v>#REF!</v>
      </c>
      <c r="B8" s="95" t="e">
        <f>Metric!#REF!</f>
        <v>#REF!</v>
      </c>
      <c r="C8" s="86" t="e">
        <f>Metric!#REF!</f>
        <v>#REF!</v>
      </c>
      <c r="D8" s="86" t="e">
        <f>Metric!#REF!</f>
        <v>#REF!</v>
      </c>
      <c r="E8" s="87" t="e">
        <f>Metric!#REF!</f>
        <v>#REF!</v>
      </c>
      <c r="F8" s="88" t="e">
        <f>Metric!#REF!</f>
        <v>#REF!</v>
      </c>
      <c r="G8" s="19" t="e">
        <f>Metric!#REF!</f>
        <v>#REF!</v>
      </c>
      <c r="H8" s="5" t="e">
        <f>Metric!#REF!</f>
        <v>#REF!</v>
      </c>
      <c r="I8" s="19" t="e">
        <f>Metric!#REF!</f>
        <v>#REF!</v>
      </c>
      <c r="J8" s="5" t="e">
        <f>Metric!#REF!</f>
        <v>#REF!</v>
      </c>
      <c r="K8" s="20" t="e">
        <f>Metric!#REF!</f>
        <v>#REF!</v>
      </c>
      <c r="L8" s="21" t="e">
        <f>Metric!#REF!</f>
        <v>#REF!</v>
      </c>
      <c r="M8" s="6" t="e">
        <f>Metric!#REF!</f>
        <v>#REF!</v>
      </c>
    </row>
    <row r="9" spans="1:13" x14ac:dyDescent="0.2">
      <c r="A9" s="94" t="e">
        <f>Metric!#REF!</f>
        <v>#REF!</v>
      </c>
      <c r="B9" s="95" t="e">
        <f>Metric!#REF!</f>
        <v>#REF!</v>
      </c>
      <c r="C9" s="86" t="e">
        <f>Metric!#REF!</f>
        <v>#REF!</v>
      </c>
      <c r="D9" s="86" t="e">
        <f>Metric!#REF!</f>
        <v>#REF!</v>
      </c>
      <c r="E9" s="87" t="e">
        <f>Metric!#REF!</f>
        <v>#REF!</v>
      </c>
      <c r="F9" s="88" t="e">
        <f>Metric!#REF!</f>
        <v>#REF!</v>
      </c>
      <c r="G9" s="19" t="e">
        <f>Metric!#REF!</f>
        <v>#REF!</v>
      </c>
      <c r="H9" s="5" t="e">
        <f>Metric!#REF!</f>
        <v>#REF!</v>
      </c>
      <c r="I9" s="19" t="e">
        <f>Metric!#REF!</f>
        <v>#REF!</v>
      </c>
      <c r="J9" s="5" t="e">
        <f>Metric!#REF!</f>
        <v>#REF!</v>
      </c>
      <c r="K9" s="20" t="e">
        <f>Metric!#REF!</f>
        <v>#REF!</v>
      </c>
      <c r="L9" s="21" t="e">
        <f>Metric!#REF!</f>
        <v>#REF!</v>
      </c>
      <c r="M9" s="6" t="e">
        <f>Metric!#REF!</f>
        <v>#REF!</v>
      </c>
    </row>
    <row r="10" spans="1:13" x14ac:dyDescent="0.2">
      <c r="A10" s="94" t="e">
        <f>Metric!#REF!</f>
        <v>#REF!</v>
      </c>
      <c r="B10" s="95" t="e">
        <f>Metric!#REF!</f>
        <v>#REF!</v>
      </c>
      <c r="C10" s="86" t="e">
        <f>Metric!#REF!</f>
        <v>#REF!</v>
      </c>
      <c r="D10" s="86" t="e">
        <f>Metric!#REF!</f>
        <v>#REF!</v>
      </c>
      <c r="E10" s="87" t="e">
        <f>Metric!#REF!</f>
        <v>#REF!</v>
      </c>
      <c r="F10" s="88" t="e">
        <f>Metric!#REF!</f>
        <v>#REF!</v>
      </c>
      <c r="G10" s="19" t="e">
        <f>Metric!#REF!</f>
        <v>#REF!</v>
      </c>
      <c r="H10" s="5" t="e">
        <f>Metric!#REF!</f>
        <v>#REF!</v>
      </c>
      <c r="I10" s="19" t="e">
        <f>Metric!#REF!</f>
        <v>#REF!</v>
      </c>
      <c r="J10" s="5" t="e">
        <f>Metric!#REF!</f>
        <v>#REF!</v>
      </c>
      <c r="K10" s="20" t="e">
        <f>Metric!#REF!</f>
        <v>#REF!</v>
      </c>
      <c r="L10" s="21" t="e">
        <f>Metric!#REF!</f>
        <v>#REF!</v>
      </c>
      <c r="M10" s="6" t="e">
        <f>Metric!#REF!</f>
        <v>#REF!</v>
      </c>
    </row>
    <row r="11" spans="1:13" x14ac:dyDescent="0.2">
      <c r="A11" s="94" t="e">
        <f>Metric!#REF!</f>
        <v>#REF!</v>
      </c>
      <c r="B11" s="95" t="e">
        <f>Metric!#REF!</f>
        <v>#REF!</v>
      </c>
      <c r="C11" s="86" t="e">
        <f>Metric!#REF!</f>
        <v>#REF!</v>
      </c>
      <c r="D11" s="86" t="e">
        <f>Metric!#REF!</f>
        <v>#REF!</v>
      </c>
      <c r="E11" s="87" t="e">
        <f>Metric!#REF!</f>
        <v>#REF!</v>
      </c>
      <c r="F11" s="88" t="e">
        <f>Metric!#REF!</f>
        <v>#REF!</v>
      </c>
      <c r="G11" s="19" t="e">
        <f>Metric!#REF!</f>
        <v>#REF!</v>
      </c>
      <c r="H11" s="5" t="e">
        <f>Metric!#REF!</f>
        <v>#REF!</v>
      </c>
      <c r="I11" s="19" t="e">
        <f>Metric!#REF!</f>
        <v>#REF!</v>
      </c>
      <c r="J11" s="5" t="e">
        <f>Metric!#REF!</f>
        <v>#REF!</v>
      </c>
      <c r="K11" s="20" t="e">
        <f>Metric!#REF!</f>
        <v>#REF!</v>
      </c>
      <c r="L11" s="21" t="e">
        <f>Metric!#REF!</f>
        <v>#REF!</v>
      </c>
      <c r="M11" s="6" t="e">
        <f>Metric!#REF!</f>
        <v>#REF!</v>
      </c>
    </row>
    <row r="12" spans="1:13" x14ac:dyDescent="0.2">
      <c r="A12" s="94" t="e">
        <f>Metric!#REF!</f>
        <v>#REF!</v>
      </c>
      <c r="B12" s="95" t="e">
        <f>Metric!#REF!</f>
        <v>#REF!</v>
      </c>
      <c r="C12" s="86" t="e">
        <f>Metric!#REF!</f>
        <v>#REF!</v>
      </c>
      <c r="D12" s="86" t="e">
        <f>Metric!#REF!</f>
        <v>#REF!</v>
      </c>
      <c r="E12" s="87" t="e">
        <f>Metric!#REF!</f>
        <v>#REF!</v>
      </c>
      <c r="F12" s="88" t="e">
        <f>Metric!#REF!</f>
        <v>#REF!</v>
      </c>
      <c r="G12" s="19" t="e">
        <f>Metric!#REF!</f>
        <v>#REF!</v>
      </c>
      <c r="H12" s="5" t="e">
        <f>Metric!#REF!</f>
        <v>#REF!</v>
      </c>
      <c r="I12" s="19" t="e">
        <f>Metric!#REF!</f>
        <v>#REF!</v>
      </c>
      <c r="J12" s="5" t="e">
        <f>Metric!#REF!</f>
        <v>#REF!</v>
      </c>
      <c r="K12" s="20" t="e">
        <f>Metric!#REF!</f>
        <v>#REF!</v>
      </c>
      <c r="L12" s="21" t="e">
        <f>Metric!#REF!</f>
        <v>#REF!</v>
      </c>
      <c r="M12" s="6" t="e">
        <f>Metric!#REF!</f>
        <v>#REF!</v>
      </c>
    </row>
    <row r="13" spans="1:13" x14ac:dyDescent="0.2">
      <c r="A13" s="94" t="e">
        <f>Metric!#REF!</f>
        <v>#REF!</v>
      </c>
      <c r="B13" s="95" t="e">
        <f>Metric!#REF!</f>
        <v>#REF!</v>
      </c>
      <c r="C13" s="86" t="e">
        <f>Metric!#REF!</f>
        <v>#REF!</v>
      </c>
      <c r="D13" s="86" t="e">
        <f>Metric!#REF!</f>
        <v>#REF!</v>
      </c>
      <c r="E13" s="87" t="e">
        <f>Metric!#REF!</f>
        <v>#REF!</v>
      </c>
      <c r="F13" s="88" t="e">
        <f>Metric!#REF!</f>
        <v>#REF!</v>
      </c>
      <c r="G13" s="19" t="e">
        <f>Metric!#REF!</f>
        <v>#REF!</v>
      </c>
      <c r="H13" s="5" t="e">
        <f>Metric!#REF!</f>
        <v>#REF!</v>
      </c>
      <c r="I13" s="19" t="e">
        <f>Metric!#REF!</f>
        <v>#REF!</v>
      </c>
      <c r="J13" s="5" t="e">
        <f>Metric!#REF!</f>
        <v>#REF!</v>
      </c>
      <c r="K13" s="20" t="e">
        <f>Metric!#REF!</f>
        <v>#REF!</v>
      </c>
      <c r="L13" s="21" t="e">
        <f>Metric!#REF!</f>
        <v>#REF!</v>
      </c>
      <c r="M13" s="6" t="e">
        <f>Metric!#REF!</f>
        <v>#REF!</v>
      </c>
    </row>
    <row r="14" spans="1:13" x14ac:dyDescent="0.2">
      <c r="A14" s="94" t="e">
        <f>Metric!#REF!</f>
        <v>#REF!</v>
      </c>
      <c r="B14" s="95" t="e">
        <f>Metric!#REF!</f>
        <v>#REF!</v>
      </c>
      <c r="C14" s="86" t="e">
        <f>Metric!#REF!</f>
        <v>#REF!</v>
      </c>
      <c r="D14" s="86" t="e">
        <f>Metric!#REF!</f>
        <v>#REF!</v>
      </c>
      <c r="E14" s="87" t="e">
        <f>Metric!#REF!</f>
        <v>#REF!</v>
      </c>
      <c r="F14" s="88" t="e">
        <f>Metric!#REF!</f>
        <v>#REF!</v>
      </c>
      <c r="G14" s="19" t="e">
        <f>Metric!#REF!</f>
        <v>#REF!</v>
      </c>
      <c r="H14" s="5" t="e">
        <f>Metric!#REF!</f>
        <v>#REF!</v>
      </c>
      <c r="I14" s="19" t="e">
        <f>Metric!#REF!</f>
        <v>#REF!</v>
      </c>
      <c r="J14" s="5" t="e">
        <f>Metric!#REF!</f>
        <v>#REF!</v>
      </c>
      <c r="K14" s="20" t="e">
        <f>Metric!#REF!</f>
        <v>#REF!</v>
      </c>
      <c r="L14" s="21" t="e">
        <f>Metric!#REF!</f>
        <v>#REF!</v>
      </c>
      <c r="M14" s="6" t="e">
        <f>Metric!#REF!</f>
        <v>#REF!</v>
      </c>
    </row>
    <row r="15" spans="1:13" x14ac:dyDescent="0.2">
      <c r="A15" s="94" t="e">
        <f>Metric!#REF!</f>
        <v>#REF!</v>
      </c>
      <c r="B15" s="95" t="e">
        <f>Metric!#REF!</f>
        <v>#REF!</v>
      </c>
      <c r="C15" s="86" t="e">
        <f>Metric!#REF!</f>
        <v>#REF!</v>
      </c>
      <c r="D15" s="86" t="e">
        <f>Metric!#REF!</f>
        <v>#REF!</v>
      </c>
      <c r="E15" s="87" t="e">
        <f>Metric!#REF!</f>
        <v>#REF!</v>
      </c>
      <c r="F15" s="88" t="e">
        <f>Metric!#REF!</f>
        <v>#REF!</v>
      </c>
      <c r="G15" s="19" t="e">
        <f>Metric!#REF!</f>
        <v>#REF!</v>
      </c>
      <c r="H15" s="5" t="e">
        <f>Metric!#REF!</f>
        <v>#REF!</v>
      </c>
      <c r="I15" s="19" t="e">
        <f>Metric!#REF!</f>
        <v>#REF!</v>
      </c>
      <c r="J15" s="5" t="e">
        <f>Metric!#REF!</f>
        <v>#REF!</v>
      </c>
      <c r="K15" s="20" t="e">
        <f>Metric!#REF!</f>
        <v>#REF!</v>
      </c>
      <c r="L15" s="21" t="e">
        <f>Metric!#REF!</f>
        <v>#REF!</v>
      </c>
      <c r="M15" s="6" t="e">
        <f>Metric!#REF!</f>
        <v>#REF!</v>
      </c>
    </row>
    <row r="16" spans="1:13" x14ac:dyDescent="0.2">
      <c r="A16" s="94" t="e">
        <f>Metric!#REF!</f>
        <v>#REF!</v>
      </c>
      <c r="B16" s="95" t="e">
        <f>Metric!#REF!</f>
        <v>#REF!</v>
      </c>
      <c r="C16" s="86" t="e">
        <f>Metric!#REF!</f>
        <v>#REF!</v>
      </c>
      <c r="D16" s="86" t="e">
        <f>Metric!#REF!</f>
        <v>#REF!</v>
      </c>
      <c r="E16" s="87" t="e">
        <f>Metric!#REF!</f>
        <v>#REF!</v>
      </c>
      <c r="F16" s="88" t="e">
        <f>Metric!#REF!</f>
        <v>#REF!</v>
      </c>
      <c r="G16" s="19" t="e">
        <f>Metric!#REF!</f>
        <v>#REF!</v>
      </c>
      <c r="H16" s="5" t="e">
        <f>Metric!#REF!</f>
        <v>#REF!</v>
      </c>
      <c r="I16" s="19" t="e">
        <f>Metric!#REF!</f>
        <v>#REF!</v>
      </c>
      <c r="J16" s="5" t="e">
        <f>Metric!#REF!</f>
        <v>#REF!</v>
      </c>
      <c r="K16" s="20" t="e">
        <f>Metric!#REF!</f>
        <v>#REF!</v>
      </c>
      <c r="L16" s="21" t="e">
        <f>Metric!#REF!</f>
        <v>#REF!</v>
      </c>
      <c r="M16" s="6" t="e">
        <f>Metric!#REF!</f>
        <v>#REF!</v>
      </c>
    </row>
    <row r="17" spans="1:13" x14ac:dyDescent="0.2">
      <c r="A17" s="94" t="e">
        <f>Metric!#REF!</f>
        <v>#REF!</v>
      </c>
      <c r="B17" s="95" t="e">
        <f>Metric!#REF!</f>
        <v>#REF!</v>
      </c>
      <c r="C17" s="86" t="e">
        <f>Metric!#REF!</f>
        <v>#REF!</v>
      </c>
      <c r="D17" s="86" t="e">
        <f>Metric!#REF!</f>
        <v>#REF!</v>
      </c>
      <c r="E17" s="87" t="e">
        <f>Metric!#REF!</f>
        <v>#REF!</v>
      </c>
      <c r="F17" s="88" t="e">
        <f>Metric!#REF!</f>
        <v>#REF!</v>
      </c>
      <c r="G17" s="19" t="e">
        <f>Metric!#REF!</f>
        <v>#REF!</v>
      </c>
      <c r="H17" s="5" t="e">
        <f>Metric!#REF!</f>
        <v>#REF!</v>
      </c>
      <c r="I17" s="19" t="e">
        <f>Metric!#REF!</f>
        <v>#REF!</v>
      </c>
      <c r="J17" s="5" t="e">
        <f>Metric!#REF!</f>
        <v>#REF!</v>
      </c>
      <c r="K17" s="20" t="e">
        <f>Metric!#REF!</f>
        <v>#REF!</v>
      </c>
      <c r="L17" s="21" t="e">
        <f>Metric!#REF!</f>
        <v>#REF!</v>
      </c>
      <c r="M17" s="6" t="e">
        <f>Metric!#REF!</f>
        <v>#REF!</v>
      </c>
    </row>
    <row r="18" spans="1:13" x14ac:dyDescent="0.2">
      <c r="A18" s="94" t="e">
        <f>Metric!#REF!</f>
        <v>#REF!</v>
      </c>
      <c r="B18" s="95" t="e">
        <f>Metric!#REF!</f>
        <v>#REF!</v>
      </c>
      <c r="C18" s="86" t="e">
        <f>Metric!#REF!</f>
        <v>#REF!</v>
      </c>
      <c r="D18" s="86" t="e">
        <f>Metric!#REF!</f>
        <v>#REF!</v>
      </c>
      <c r="E18" s="87" t="e">
        <f>Metric!#REF!</f>
        <v>#REF!</v>
      </c>
      <c r="F18" s="88" t="e">
        <f>Metric!#REF!</f>
        <v>#REF!</v>
      </c>
      <c r="G18" s="19" t="e">
        <f>Metric!#REF!</f>
        <v>#REF!</v>
      </c>
      <c r="H18" s="5" t="e">
        <f>Metric!#REF!</f>
        <v>#REF!</v>
      </c>
      <c r="I18" s="19" t="e">
        <f>Metric!#REF!</f>
        <v>#REF!</v>
      </c>
      <c r="J18" s="5" t="e">
        <f>Metric!#REF!</f>
        <v>#REF!</v>
      </c>
      <c r="K18" s="20" t="e">
        <f>Metric!#REF!</f>
        <v>#REF!</v>
      </c>
      <c r="L18" s="21" t="e">
        <f>Metric!#REF!</f>
        <v>#REF!</v>
      </c>
      <c r="M18" s="6" t="e">
        <f>Metric!#REF!</f>
        <v>#REF!</v>
      </c>
    </row>
    <row r="19" spans="1:13" x14ac:dyDescent="0.2">
      <c r="A19" s="94" t="e">
        <f>Metric!#REF!</f>
        <v>#REF!</v>
      </c>
      <c r="B19" s="95" t="e">
        <f>Metric!#REF!</f>
        <v>#REF!</v>
      </c>
      <c r="C19" s="86" t="e">
        <f>Metric!#REF!</f>
        <v>#REF!</v>
      </c>
      <c r="D19" s="86" t="e">
        <f>Metric!#REF!</f>
        <v>#REF!</v>
      </c>
      <c r="E19" s="87" t="e">
        <f>Metric!#REF!</f>
        <v>#REF!</v>
      </c>
      <c r="F19" s="88" t="e">
        <f>Metric!#REF!</f>
        <v>#REF!</v>
      </c>
      <c r="G19" s="19" t="e">
        <f>Metric!#REF!</f>
        <v>#REF!</v>
      </c>
      <c r="H19" s="5" t="e">
        <f>Metric!#REF!</f>
        <v>#REF!</v>
      </c>
      <c r="I19" s="19" t="e">
        <f>Metric!#REF!</f>
        <v>#REF!</v>
      </c>
      <c r="J19" s="5" t="e">
        <f>Metric!#REF!</f>
        <v>#REF!</v>
      </c>
      <c r="K19" s="20" t="e">
        <f>Metric!#REF!</f>
        <v>#REF!</v>
      </c>
      <c r="L19" s="21" t="e">
        <f>Metric!#REF!</f>
        <v>#REF!</v>
      </c>
      <c r="M19" s="6" t="e">
        <f>Metric!#REF!</f>
        <v>#REF!</v>
      </c>
    </row>
    <row r="20" spans="1:13" x14ac:dyDescent="0.2">
      <c r="A20" s="94" t="e">
        <f>Metric!#REF!</f>
        <v>#REF!</v>
      </c>
      <c r="B20" s="95" t="e">
        <f>Metric!#REF!</f>
        <v>#REF!</v>
      </c>
      <c r="C20" s="86" t="e">
        <f>Metric!#REF!</f>
        <v>#REF!</v>
      </c>
      <c r="D20" s="86" t="e">
        <f>Metric!#REF!</f>
        <v>#REF!</v>
      </c>
      <c r="E20" s="87" t="e">
        <f>Metric!#REF!</f>
        <v>#REF!</v>
      </c>
      <c r="F20" s="88" t="e">
        <f>Metric!#REF!</f>
        <v>#REF!</v>
      </c>
      <c r="G20" s="19" t="e">
        <f>Metric!#REF!</f>
        <v>#REF!</v>
      </c>
      <c r="H20" s="5" t="e">
        <f>Metric!#REF!</f>
        <v>#REF!</v>
      </c>
      <c r="I20" s="19" t="e">
        <f>Metric!#REF!</f>
        <v>#REF!</v>
      </c>
      <c r="J20" s="5" t="e">
        <f>Metric!#REF!</f>
        <v>#REF!</v>
      </c>
      <c r="K20" s="20" t="e">
        <f>Metric!#REF!</f>
        <v>#REF!</v>
      </c>
      <c r="L20" s="21" t="e">
        <f>Metric!#REF!</f>
        <v>#REF!</v>
      </c>
      <c r="M20" s="6" t="e">
        <f>Metric!#REF!</f>
        <v>#REF!</v>
      </c>
    </row>
    <row r="21" spans="1:13" x14ac:dyDescent="0.2">
      <c r="A21" s="94" t="e">
        <f>Metric!#REF!</f>
        <v>#REF!</v>
      </c>
      <c r="B21" s="95" t="e">
        <f>Metric!#REF!</f>
        <v>#REF!</v>
      </c>
      <c r="C21" s="86" t="e">
        <f>Metric!#REF!</f>
        <v>#REF!</v>
      </c>
      <c r="D21" s="86" t="e">
        <f>Metric!#REF!</f>
        <v>#REF!</v>
      </c>
      <c r="E21" s="87" t="e">
        <f>Metric!#REF!</f>
        <v>#REF!</v>
      </c>
      <c r="F21" s="88" t="e">
        <f>Metric!#REF!</f>
        <v>#REF!</v>
      </c>
      <c r="G21" s="19" t="e">
        <f>Metric!#REF!</f>
        <v>#REF!</v>
      </c>
      <c r="H21" s="5" t="e">
        <f>Metric!#REF!</f>
        <v>#REF!</v>
      </c>
      <c r="I21" s="19" t="e">
        <f>Metric!#REF!</f>
        <v>#REF!</v>
      </c>
      <c r="J21" s="5" t="e">
        <f>Metric!#REF!</f>
        <v>#REF!</v>
      </c>
      <c r="K21" s="20" t="e">
        <f>Metric!#REF!</f>
        <v>#REF!</v>
      </c>
      <c r="L21" s="21" t="e">
        <f>Metric!#REF!</f>
        <v>#REF!</v>
      </c>
      <c r="M21" s="6" t="e">
        <f>Metric!#REF!</f>
        <v>#REF!</v>
      </c>
    </row>
    <row r="22" spans="1:13" x14ac:dyDescent="0.2">
      <c r="A22" s="94" t="e">
        <f>Metric!#REF!</f>
        <v>#REF!</v>
      </c>
      <c r="B22" s="95" t="e">
        <f>Metric!#REF!</f>
        <v>#REF!</v>
      </c>
      <c r="C22" s="86" t="e">
        <f>Metric!#REF!</f>
        <v>#REF!</v>
      </c>
      <c r="D22" s="86" t="e">
        <f>Metric!#REF!</f>
        <v>#REF!</v>
      </c>
      <c r="E22" s="87" t="e">
        <f>Metric!#REF!</f>
        <v>#REF!</v>
      </c>
      <c r="F22" s="88" t="e">
        <f>Metric!#REF!</f>
        <v>#REF!</v>
      </c>
      <c r="G22" s="19" t="e">
        <f>Metric!#REF!</f>
        <v>#REF!</v>
      </c>
      <c r="H22" s="5" t="e">
        <f>Metric!#REF!</f>
        <v>#REF!</v>
      </c>
      <c r="I22" s="19" t="e">
        <f>Metric!#REF!</f>
        <v>#REF!</v>
      </c>
      <c r="J22" s="5" t="e">
        <f>Metric!#REF!</f>
        <v>#REF!</v>
      </c>
      <c r="K22" s="20" t="e">
        <f>Metric!#REF!</f>
        <v>#REF!</v>
      </c>
      <c r="L22" s="21" t="e">
        <f>Metric!#REF!</f>
        <v>#REF!</v>
      </c>
      <c r="M22" s="6" t="e">
        <f>Metric!#REF!</f>
        <v>#REF!</v>
      </c>
    </row>
    <row r="23" spans="1:13" x14ac:dyDescent="0.2">
      <c r="A23" s="94" t="e">
        <f>Metric!#REF!</f>
        <v>#REF!</v>
      </c>
      <c r="B23" s="95" t="e">
        <f>Metric!#REF!</f>
        <v>#REF!</v>
      </c>
      <c r="C23" s="86" t="e">
        <f>Metric!#REF!</f>
        <v>#REF!</v>
      </c>
      <c r="D23" s="86" t="e">
        <f>Metric!#REF!</f>
        <v>#REF!</v>
      </c>
      <c r="E23" s="87" t="e">
        <f>Metric!#REF!</f>
        <v>#REF!</v>
      </c>
      <c r="F23" s="88" t="e">
        <f>Metric!#REF!</f>
        <v>#REF!</v>
      </c>
      <c r="G23" s="19" t="e">
        <f>Metric!#REF!</f>
        <v>#REF!</v>
      </c>
      <c r="H23" s="5" t="e">
        <f>Metric!#REF!</f>
        <v>#REF!</v>
      </c>
      <c r="I23" s="19" t="e">
        <f>Metric!#REF!</f>
        <v>#REF!</v>
      </c>
      <c r="J23" s="5" t="e">
        <f>Metric!#REF!</f>
        <v>#REF!</v>
      </c>
      <c r="K23" s="20" t="e">
        <f>Metric!#REF!</f>
        <v>#REF!</v>
      </c>
      <c r="L23" s="21" t="e">
        <f>Metric!#REF!</f>
        <v>#REF!</v>
      </c>
      <c r="M23" s="6" t="e">
        <f>Metric!#REF!</f>
        <v>#REF!</v>
      </c>
    </row>
    <row r="24" spans="1:13" x14ac:dyDescent="0.2">
      <c r="A24" s="94" t="e">
        <f>Metric!#REF!</f>
        <v>#REF!</v>
      </c>
      <c r="B24" s="95" t="e">
        <f>Metric!#REF!</f>
        <v>#REF!</v>
      </c>
      <c r="C24" s="86" t="e">
        <f>Metric!#REF!</f>
        <v>#REF!</v>
      </c>
      <c r="D24" s="86" t="e">
        <f>Metric!#REF!</f>
        <v>#REF!</v>
      </c>
      <c r="E24" s="87" t="e">
        <f>Metric!#REF!</f>
        <v>#REF!</v>
      </c>
      <c r="F24" s="88" t="e">
        <f>Metric!#REF!</f>
        <v>#REF!</v>
      </c>
      <c r="G24" s="19" t="e">
        <f>Metric!#REF!</f>
        <v>#REF!</v>
      </c>
      <c r="H24" s="5" t="e">
        <f>Metric!#REF!</f>
        <v>#REF!</v>
      </c>
      <c r="I24" s="19" t="e">
        <f>Metric!#REF!</f>
        <v>#REF!</v>
      </c>
      <c r="J24" s="5" t="e">
        <f>Metric!#REF!</f>
        <v>#REF!</v>
      </c>
      <c r="K24" s="20" t="e">
        <f>Metric!#REF!</f>
        <v>#REF!</v>
      </c>
      <c r="L24" s="21" t="e">
        <f>Metric!#REF!</f>
        <v>#REF!</v>
      </c>
      <c r="M24" s="6" t="e">
        <f>Metric!#REF!</f>
        <v>#REF!</v>
      </c>
    </row>
    <row r="25" spans="1:13" x14ac:dyDescent="0.2">
      <c r="A25" s="94" t="e">
        <f>Metric!#REF!</f>
        <v>#REF!</v>
      </c>
      <c r="B25" s="95" t="e">
        <f>Metric!#REF!</f>
        <v>#REF!</v>
      </c>
      <c r="C25" s="86" t="e">
        <f>Metric!#REF!</f>
        <v>#REF!</v>
      </c>
      <c r="D25" s="86" t="e">
        <f>Metric!#REF!</f>
        <v>#REF!</v>
      </c>
      <c r="E25" s="87" t="e">
        <f>Metric!#REF!</f>
        <v>#REF!</v>
      </c>
      <c r="F25" s="88" t="e">
        <f>Metric!#REF!</f>
        <v>#REF!</v>
      </c>
      <c r="G25" s="19" t="e">
        <f>Metric!#REF!</f>
        <v>#REF!</v>
      </c>
      <c r="H25" s="5" t="e">
        <f>Metric!#REF!</f>
        <v>#REF!</v>
      </c>
      <c r="I25" s="19" t="e">
        <f>Metric!#REF!</f>
        <v>#REF!</v>
      </c>
      <c r="J25" s="5" t="e">
        <f>Metric!#REF!</f>
        <v>#REF!</v>
      </c>
      <c r="K25" s="20" t="e">
        <f>Metric!#REF!</f>
        <v>#REF!</v>
      </c>
      <c r="L25" s="21" t="e">
        <f>Metric!#REF!</f>
        <v>#REF!</v>
      </c>
      <c r="M25" s="6" t="e">
        <f>Metric!#REF!</f>
        <v>#REF!</v>
      </c>
    </row>
    <row r="26" spans="1:13" x14ac:dyDescent="0.2">
      <c r="A26" s="94" t="e">
        <f>Metric!#REF!</f>
        <v>#REF!</v>
      </c>
      <c r="B26" s="95" t="e">
        <f>Metric!#REF!</f>
        <v>#REF!</v>
      </c>
      <c r="C26" s="86" t="e">
        <f>Metric!#REF!</f>
        <v>#REF!</v>
      </c>
      <c r="D26" s="86" t="e">
        <f>Metric!#REF!</f>
        <v>#REF!</v>
      </c>
      <c r="E26" s="87" t="e">
        <f>Metric!#REF!</f>
        <v>#REF!</v>
      </c>
      <c r="F26" s="88" t="e">
        <f>Metric!#REF!</f>
        <v>#REF!</v>
      </c>
      <c r="G26" s="19" t="e">
        <f>Metric!#REF!</f>
        <v>#REF!</v>
      </c>
      <c r="H26" s="5" t="e">
        <f>Metric!#REF!</f>
        <v>#REF!</v>
      </c>
      <c r="I26" s="19" t="e">
        <f>Metric!#REF!</f>
        <v>#REF!</v>
      </c>
      <c r="J26" s="5" t="e">
        <f>Metric!#REF!</f>
        <v>#REF!</v>
      </c>
      <c r="K26" s="20" t="e">
        <f>Metric!#REF!</f>
        <v>#REF!</v>
      </c>
      <c r="L26" s="21" t="e">
        <f>Metric!#REF!</f>
        <v>#REF!</v>
      </c>
      <c r="M26" s="6" t="e">
        <f>Metric!#REF!</f>
        <v>#REF!</v>
      </c>
    </row>
    <row r="27" spans="1:13" x14ac:dyDescent="0.2">
      <c r="A27" s="94" t="e">
        <f>Metric!#REF!</f>
        <v>#REF!</v>
      </c>
      <c r="B27" s="95" t="e">
        <f>Metric!#REF!</f>
        <v>#REF!</v>
      </c>
      <c r="C27" s="86" t="e">
        <f>Metric!#REF!</f>
        <v>#REF!</v>
      </c>
      <c r="D27" s="86" t="e">
        <f>Metric!#REF!</f>
        <v>#REF!</v>
      </c>
      <c r="E27" s="87" t="e">
        <f>Metric!#REF!</f>
        <v>#REF!</v>
      </c>
      <c r="F27" s="88" t="e">
        <f>Metric!#REF!</f>
        <v>#REF!</v>
      </c>
      <c r="G27" s="19" t="e">
        <f>Metric!#REF!</f>
        <v>#REF!</v>
      </c>
      <c r="H27" s="5" t="e">
        <f>Metric!#REF!</f>
        <v>#REF!</v>
      </c>
      <c r="I27" s="19" t="e">
        <f>Metric!#REF!</f>
        <v>#REF!</v>
      </c>
      <c r="J27" s="5" t="e">
        <f>Metric!#REF!</f>
        <v>#REF!</v>
      </c>
      <c r="K27" s="20" t="e">
        <f>Metric!#REF!</f>
        <v>#REF!</v>
      </c>
      <c r="L27" s="21" t="e">
        <f>Metric!#REF!</f>
        <v>#REF!</v>
      </c>
      <c r="M27" s="6" t="e">
        <f>Metric!#REF!</f>
        <v>#REF!</v>
      </c>
    </row>
    <row r="28" spans="1:13" x14ac:dyDescent="0.2">
      <c r="A28" s="94" t="e">
        <f>Metric!#REF!</f>
        <v>#REF!</v>
      </c>
      <c r="B28" s="95" t="e">
        <f>Metric!#REF!</f>
        <v>#REF!</v>
      </c>
      <c r="C28" s="86" t="e">
        <f>Metric!#REF!</f>
        <v>#REF!</v>
      </c>
      <c r="D28" s="86" t="e">
        <f>Metric!#REF!</f>
        <v>#REF!</v>
      </c>
      <c r="E28" s="87" t="e">
        <f>Metric!#REF!</f>
        <v>#REF!</v>
      </c>
      <c r="F28" s="88" t="e">
        <f>Metric!#REF!</f>
        <v>#REF!</v>
      </c>
      <c r="G28" s="19" t="e">
        <f>Metric!#REF!</f>
        <v>#REF!</v>
      </c>
      <c r="H28" s="5" t="e">
        <f>Metric!#REF!</f>
        <v>#REF!</v>
      </c>
      <c r="I28" s="19" t="e">
        <f>Metric!#REF!</f>
        <v>#REF!</v>
      </c>
      <c r="J28" s="5" t="e">
        <f>Metric!#REF!</f>
        <v>#REF!</v>
      </c>
      <c r="K28" s="20" t="e">
        <f>Metric!#REF!</f>
        <v>#REF!</v>
      </c>
      <c r="L28" s="21" t="e">
        <f>Metric!#REF!</f>
        <v>#REF!</v>
      </c>
      <c r="M28" s="6" t="e">
        <f>Metric!#REF!</f>
        <v>#REF!</v>
      </c>
    </row>
    <row r="29" spans="1:13" x14ac:dyDescent="0.2">
      <c r="A29" s="94" t="e">
        <f>Metric!#REF!</f>
        <v>#REF!</v>
      </c>
      <c r="B29" s="95" t="e">
        <f>Metric!#REF!</f>
        <v>#REF!</v>
      </c>
      <c r="C29" s="86" t="e">
        <f>Metric!#REF!</f>
        <v>#REF!</v>
      </c>
      <c r="D29" s="86" t="e">
        <f>Metric!#REF!</f>
        <v>#REF!</v>
      </c>
      <c r="E29" s="87" t="e">
        <f>Metric!#REF!</f>
        <v>#REF!</v>
      </c>
      <c r="F29" s="88" t="e">
        <f>Metric!#REF!</f>
        <v>#REF!</v>
      </c>
      <c r="G29" s="19" t="e">
        <f>Metric!#REF!</f>
        <v>#REF!</v>
      </c>
      <c r="H29" s="5" t="e">
        <f>Metric!#REF!</f>
        <v>#REF!</v>
      </c>
      <c r="I29" s="19" t="e">
        <f>Metric!#REF!</f>
        <v>#REF!</v>
      </c>
      <c r="J29" s="5" t="e">
        <f>Metric!#REF!</f>
        <v>#REF!</v>
      </c>
      <c r="K29" s="20" t="e">
        <f>Metric!#REF!</f>
        <v>#REF!</v>
      </c>
      <c r="L29" s="21" t="e">
        <f>Metric!#REF!</f>
        <v>#REF!</v>
      </c>
      <c r="M29" s="6" t="e">
        <f>Metric!#REF!</f>
        <v>#REF!</v>
      </c>
    </row>
    <row r="30" spans="1:13" x14ac:dyDescent="0.2">
      <c r="A30" s="94" t="e">
        <f>Metric!#REF!</f>
        <v>#REF!</v>
      </c>
      <c r="B30" s="95" t="e">
        <f>Metric!#REF!</f>
        <v>#REF!</v>
      </c>
      <c r="C30" s="86" t="e">
        <f>Metric!#REF!</f>
        <v>#REF!</v>
      </c>
      <c r="D30" s="86" t="e">
        <f>Metric!#REF!</f>
        <v>#REF!</v>
      </c>
      <c r="E30" s="87" t="e">
        <f>Metric!#REF!</f>
        <v>#REF!</v>
      </c>
      <c r="F30" s="88" t="e">
        <f>Metric!#REF!</f>
        <v>#REF!</v>
      </c>
      <c r="G30" s="19" t="e">
        <f>Metric!#REF!</f>
        <v>#REF!</v>
      </c>
      <c r="H30" s="5" t="e">
        <f>Metric!#REF!</f>
        <v>#REF!</v>
      </c>
      <c r="I30" s="19" t="e">
        <f>Metric!#REF!</f>
        <v>#REF!</v>
      </c>
      <c r="J30" s="5" t="e">
        <f>Metric!#REF!</f>
        <v>#REF!</v>
      </c>
      <c r="K30" s="20" t="e">
        <f>Metric!#REF!</f>
        <v>#REF!</v>
      </c>
      <c r="L30" s="21" t="e">
        <f>Metric!#REF!</f>
        <v>#REF!</v>
      </c>
      <c r="M30" s="6" t="e">
        <f>Metric!#REF!</f>
        <v>#REF!</v>
      </c>
    </row>
    <row r="31" spans="1:13" x14ac:dyDescent="0.2">
      <c r="A31" s="94" t="e">
        <f>Metric!#REF!</f>
        <v>#REF!</v>
      </c>
      <c r="B31" s="95" t="e">
        <f>Metric!#REF!</f>
        <v>#REF!</v>
      </c>
      <c r="C31" s="86" t="e">
        <f>Metric!#REF!</f>
        <v>#REF!</v>
      </c>
      <c r="D31" s="86" t="e">
        <f>Metric!#REF!</f>
        <v>#REF!</v>
      </c>
      <c r="E31" s="87" t="e">
        <f>Metric!#REF!</f>
        <v>#REF!</v>
      </c>
      <c r="F31" s="88" t="e">
        <f>Metric!#REF!</f>
        <v>#REF!</v>
      </c>
      <c r="G31" s="19" t="e">
        <f>Metric!#REF!</f>
        <v>#REF!</v>
      </c>
      <c r="H31" s="5" t="e">
        <f>Metric!#REF!</f>
        <v>#REF!</v>
      </c>
      <c r="I31" s="19" t="e">
        <f>Metric!#REF!</f>
        <v>#REF!</v>
      </c>
      <c r="J31" s="5" t="e">
        <f>Metric!#REF!</f>
        <v>#REF!</v>
      </c>
      <c r="K31" s="20" t="e">
        <f>Metric!#REF!</f>
        <v>#REF!</v>
      </c>
      <c r="L31" s="21" t="e">
        <f>Metric!#REF!</f>
        <v>#REF!</v>
      </c>
      <c r="M31" s="6" t="e">
        <f>Metric!#REF!</f>
        <v>#REF!</v>
      </c>
    </row>
    <row r="32" spans="1:13" x14ac:dyDescent="0.2">
      <c r="A32" s="94" t="e">
        <f>Metric!#REF!</f>
        <v>#REF!</v>
      </c>
      <c r="B32" s="95" t="e">
        <f>Metric!#REF!</f>
        <v>#REF!</v>
      </c>
      <c r="C32" s="86" t="e">
        <f>Metric!#REF!</f>
        <v>#REF!</v>
      </c>
      <c r="D32" s="86" t="e">
        <f>Metric!#REF!</f>
        <v>#REF!</v>
      </c>
      <c r="E32" s="87" t="e">
        <f>Metric!#REF!</f>
        <v>#REF!</v>
      </c>
      <c r="F32" s="88" t="e">
        <f>Metric!#REF!</f>
        <v>#REF!</v>
      </c>
      <c r="G32" s="19" t="e">
        <f>Metric!#REF!</f>
        <v>#REF!</v>
      </c>
      <c r="H32" s="5" t="e">
        <f>Metric!#REF!</f>
        <v>#REF!</v>
      </c>
      <c r="I32" s="19" t="e">
        <f>Metric!#REF!</f>
        <v>#REF!</v>
      </c>
      <c r="J32" s="5" t="e">
        <f>Metric!#REF!</f>
        <v>#REF!</v>
      </c>
      <c r="K32" s="20" t="e">
        <f>Metric!#REF!</f>
        <v>#REF!</v>
      </c>
      <c r="L32" s="21" t="e">
        <f>Metric!#REF!</f>
        <v>#REF!</v>
      </c>
      <c r="M32" s="6" t="e">
        <f>Metric!#REF!</f>
        <v>#REF!</v>
      </c>
    </row>
    <row r="33" spans="1:13" x14ac:dyDescent="0.2">
      <c r="A33" s="94" t="e">
        <f>Metric!#REF!</f>
        <v>#REF!</v>
      </c>
      <c r="B33" s="95" t="e">
        <f>Metric!#REF!</f>
        <v>#REF!</v>
      </c>
      <c r="C33" s="86" t="e">
        <f>Metric!#REF!</f>
        <v>#REF!</v>
      </c>
      <c r="D33" s="86" t="e">
        <f>Metric!#REF!</f>
        <v>#REF!</v>
      </c>
      <c r="E33" s="87" t="e">
        <f>Metric!#REF!</f>
        <v>#REF!</v>
      </c>
      <c r="F33" s="88" t="e">
        <f>Metric!#REF!</f>
        <v>#REF!</v>
      </c>
      <c r="G33" s="19" t="e">
        <f>Metric!#REF!</f>
        <v>#REF!</v>
      </c>
      <c r="H33" s="5" t="e">
        <f>Metric!#REF!</f>
        <v>#REF!</v>
      </c>
      <c r="I33" s="19" t="e">
        <f>Metric!#REF!</f>
        <v>#REF!</v>
      </c>
      <c r="J33" s="5" t="e">
        <f>Metric!#REF!</f>
        <v>#REF!</v>
      </c>
      <c r="K33" s="20" t="e">
        <f>Metric!#REF!</f>
        <v>#REF!</v>
      </c>
      <c r="L33" s="21" t="e">
        <f>Metric!#REF!</f>
        <v>#REF!</v>
      </c>
      <c r="M33" s="6" t="e">
        <f>Metric!#REF!</f>
        <v>#REF!</v>
      </c>
    </row>
    <row r="34" spans="1:13" x14ac:dyDescent="0.2">
      <c r="A34" s="94" t="e">
        <f>Metric!#REF!</f>
        <v>#REF!</v>
      </c>
      <c r="B34" s="95" t="e">
        <f>Metric!#REF!</f>
        <v>#REF!</v>
      </c>
      <c r="C34" s="86" t="e">
        <f>Metric!#REF!</f>
        <v>#REF!</v>
      </c>
      <c r="D34" s="86" t="e">
        <f>Metric!#REF!</f>
        <v>#REF!</v>
      </c>
      <c r="E34" s="87" t="e">
        <f>Metric!#REF!</f>
        <v>#REF!</v>
      </c>
      <c r="F34" s="88" t="e">
        <f>Metric!#REF!</f>
        <v>#REF!</v>
      </c>
      <c r="G34" s="19" t="e">
        <f>Metric!#REF!</f>
        <v>#REF!</v>
      </c>
      <c r="H34" s="5" t="e">
        <f>Metric!#REF!</f>
        <v>#REF!</v>
      </c>
      <c r="I34" s="19" t="e">
        <f>Metric!#REF!</f>
        <v>#REF!</v>
      </c>
      <c r="J34" s="5" t="e">
        <f>Metric!#REF!</f>
        <v>#REF!</v>
      </c>
      <c r="K34" s="20" t="e">
        <f>Metric!#REF!</f>
        <v>#REF!</v>
      </c>
      <c r="L34" s="21" t="e">
        <f>Metric!#REF!</f>
        <v>#REF!</v>
      </c>
      <c r="M34" s="6" t="e">
        <f>Metric!#REF!</f>
        <v>#REF!</v>
      </c>
    </row>
    <row r="35" spans="1:13" x14ac:dyDescent="0.2">
      <c r="A35" s="94" t="e">
        <f>Metric!#REF!</f>
        <v>#REF!</v>
      </c>
      <c r="B35" s="95" t="e">
        <f>Metric!#REF!</f>
        <v>#REF!</v>
      </c>
      <c r="C35" s="86" t="e">
        <f>Metric!#REF!</f>
        <v>#REF!</v>
      </c>
      <c r="D35" s="86" t="e">
        <f>Metric!#REF!</f>
        <v>#REF!</v>
      </c>
      <c r="E35" s="87" t="e">
        <f>Metric!#REF!</f>
        <v>#REF!</v>
      </c>
      <c r="F35" s="88" t="e">
        <f>Metric!#REF!</f>
        <v>#REF!</v>
      </c>
      <c r="G35" s="19" t="e">
        <f>Metric!#REF!</f>
        <v>#REF!</v>
      </c>
      <c r="H35" s="5" t="e">
        <f>Metric!#REF!</f>
        <v>#REF!</v>
      </c>
      <c r="I35" s="19" t="e">
        <f>Metric!#REF!</f>
        <v>#REF!</v>
      </c>
      <c r="J35" s="5" t="e">
        <f>Metric!#REF!</f>
        <v>#REF!</v>
      </c>
      <c r="K35" s="20" t="e">
        <f>Metric!#REF!</f>
        <v>#REF!</v>
      </c>
      <c r="L35" s="21" t="e">
        <f>Metric!#REF!</f>
        <v>#REF!</v>
      </c>
      <c r="M35" s="6" t="e">
        <f>Metric!#REF!</f>
        <v>#REF!</v>
      </c>
    </row>
    <row r="36" spans="1:13" x14ac:dyDescent="0.2">
      <c r="A36" s="94" t="e">
        <f>Metric!#REF!</f>
        <v>#REF!</v>
      </c>
      <c r="B36" s="95" t="e">
        <f>Metric!#REF!</f>
        <v>#REF!</v>
      </c>
      <c r="C36" s="86" t="e">
        <f>Metric!#REF!</f>
        <v>#REF!</v>
      </c>
      <c r="D36" s="86" t="e">
        <f>Metric!#REF!</f>
        <v>#REF!</v>
      </c>
      <c r="E36" s="87" t="e">
        <f>Metric!#REF!</f>
        <v>#REF!</v>
      </c>
      <c r="F36" s="88" t="e">
        <f>Metric!#REF!</f>
        <v>#REF!</v>
      </c>
      <c r="G36" s="19" t="e">
        <f>Metric!#REF!</f>
        <v>#REF!</v>
      </c>
      <c r="H36" s="5" t="e">
        <f>Metric!#REF!</f>
        <v>#REF!</v>
      </c>
      <c r="I36" s="19" t="e">
        <f>Metric!#REF!</f>
        <v>#REF!</v>
      </c>
      <c r="J36" s="5" t="e">
        <f>Metric!#REF!</f>
        <v>#REF!</v>
      </c>
      <c r="K36" s="20" t="e">
        <f>Metric!#REF!</f>
        <v>#REF!</v>
      </c>
      <c r="L36" s="21" t="e">
        <f>Metric!#REF!</f>
        <v>#REF!</v>
      </c>
      <c r="M36" s="6" t="e">
        <f>Metric!#REF!</f>
        <v>#REF!</v>
      </c>
    </row>
    <row r="37" spans="1:13" x14ac:dyDescent="0.2">
      <c r="A37" s="94" t="e">
        <f>Metric!#REF!</f>
        <v>#REF!</v>
      </c>
      <c r="B37" s="95" t="e">
        <f>Metric!#REF!</f>
        <v>#REF!</v>
      </c>
      <c r="C37" s="86" t="e">
        <f>Metric!#REF!</f>
        <v>#REF!</v>
      </c>
      <c r="D37" s="86" t="e">
        <f>Metric!#REF!</f>
        <v>#REF!</v>
      </c>
      <c r="E37" s="87" t="e">
        <f>Metric!#REF!</f>
        <v>#REF!</v>
      </c>
      <c r="F37" s="88" t="e">
        <f>Metric!#REF!</f>
        <v>#REF!</v>
      </c>
      <c r="G37" s="19" t="e">
        <f>Metric!#REF!</f>
        <v>#REF!</v>
      </c>
      <c r="H37" s="5" t="e">
        <f>Metric!#REF!</f>
        <v>#REF!</v>
      </c>
      <c r="I37" s="19" t="e">
        <f>Metric!#REF!</f>
        <v>#REF!</v>
      </c>
      <c r="J37" s="5" t="e">
        <f>Metric!#REF!</f>
        <v>#REF!</v>
      </c>
      <c r="K37" s="20" t="e">
        <f>Metric!#REF!</f>
        <v>#REF!</v>
      </c>
      <c r="L37" s="21" t="e">
        <f>Metric!#REF!</f>
        <v>#REF!</v>
      </c>
      <c r="M37" s="6" t="e">
        <f>Metric!#REF!</f>
        <v>#REF!</v>
      </c>
    </row>
    <row r="38" spans="1:13" x14ac:dyDescent="0.2">
      <c r="A38" s="94" t="e">
        <f>Metric!#REF!</f>
        <v>#REF!</v>
      </c>
      <c r="B38" s="95" t="e">
        <f>Metric!#REF!</f>
        <v>#REF!</v>
      </c>
      <c r="C38" s="86" t="e">
        <f>Metric!#REF!</f>
        <v>#REF!</v>
      </c>
      <c r="D38" s="86" t="e">
        <f>Metric!#REF!</f>
        <v>#REF!</v>
      </c>
      <c r="E38" s="87" t="e">
        <f>Metric!#REF!</f>
        <v>#REF!</v>
      </c>
      <c r="F38" s="88" t="e">
        <f>Metric!#REF!</f>
        <v>#REF!</v>
      </c>
      <c r="G38" s="19" t="e">
        <f>Metric!#REF!</f>
        <v>#REF!</v>
      </c>
      <c r="H38" s="5" t="e">
        <f>Metric!#REF!</f>
        <v>#REF!</v>
      </c>
      <c r="I38" s="19" t="e">
        <f>Metric!#REF!</f>
        <v>#REF!</v>
      </c>
      <c r="J38" s="5" t="e">
        <f>Metric!#REF!</f>
        <v>#REF!</v>
      </c>
      <c r="K38" s="20" t="e">
        <f>Metric!#REF!</f>
        <v>#REF!</v>
      </c>
      <c r="L38" s="21" t="e">
        <f>Metric!#REF!</f>
        <v>#REF!</v>
      </c>
      <c r="M38" s="6" t="e">
        <f>Metric!#REF!</f>
        <v>#REF!</v>
      </c>
    </row>
    <row r="39" spans="1:13" x14ac:dyDescent="0.2">
      <c r="A39" s="94" t="e">
        <f>Metric!#REF!</f>
        <v>#REF!</v>
      </c>
      <c r="B39" s="95" t="e">
        <f>Metric!#REF!</f>
        <v>#REF!</v>
      </c>
      <c r="C39" s="86" t="e">
        <f>Metric!#REF!</f>
        <v>#REF!</v>
      </c>
      <c r="D39" s="86" t="e">
        <f>Metric!#REF!</f>
        <v>#REF!</v>
      </c>
      <c r="E39" s="87" t="e">
        <f>Metric!#REF!</f>
        <v>#REF!</v>
      </c>
      <c r="F39" s="88" t="e">
        <f>Metric!#REF!</f>
        <v>#REF!</v>
      </c>
      <c r="G39" s="19" t="e">
        <f>Metric!#REF!</f>
        <v>#REF!</v>
      </c>
      <c r="H39" s="5" t="e">
        <f>Metric!#REF!</f>
        <v>#REF!</v>
      </c>
      <c r="I39" s="19" t="e">
        <f>Metric!#REF!</f>
        <v>#REF!</v>
      </c>
      <c r="J39" s="5" t="e">
        <f>Metric!#REF!</f>
        <v>#REF!</v>
      </c>
      <c r="K39" s="20" t="e">
        <f>Metric!#REF!</f>
        <v>#REF!</v>
      </c>
      <c r="L39" s="21" t="e">
        <f>Metric!#REF!</f>
        <v>#REF!</v>
      </c>
      <c r="M39" s="6" t="e">
        <f>Metric!#REF!</f>
        <v>#REF!</v>
      </c>
    </row>
    <row r="40" spans="1:13" x14ac:dyDescent="0.2">
      <c r="A40" s="94" t="e">
        <f>Metric!#REF!</f>
        <v>#REF!</v>
      </c>
      <c r="B40" s="95" t="e">
        <f>Metric!#REF!</f>
        <v>#REF!</v>
      </c>
      <c r="C40" s="86" t="e">
        <f>Metric!#REF!</f>
        <v>#REF!</v>
      </c>
      <c r="D40" s="86" t="e">
        <f>Metric!#REF!</f>
        <v>#REF!</v>
      </c>
      <c r="E40" s="87" t="e">
        <f>Metric!#REF!</f>
        <v>#REF!</v>
      </c>
      <c r="F40" s="88" t="e">
        <f>Metric!#REF!</f>
        <v>#REF!</v>
      </c>
      <c r="G40" s="19" t="e">
        <f>Metric!#REF!</f>
        <v>#REF!</v>
      </c>
      <c r="H40" s="5" t="e">
        <f>Metric!#REF!</f>
        <v>#REF!</v>
      </c>
      <c r="I40" s="19" t="e">
        <f>Metric!#REF!</f>
        <v>#REF!</v>
      </c>
      <c r="J40" s="5" t="e">
        <f>Metric!#REF!</f>
        <v>#REF!</v>
      </c>
      <c r="K40" s="20" t="e">
        <f>Metric!#REF!</f>
        <v>#REF!</v>
      </c>
      <c r="L40" s="21" t="e">
        <f>Metric!#REF!</f>
        <v>#REF!</v>
      </c>
      <c r="M40" s="6" t="e">
        <f>Metric!#REF!</f>
        <v>#REF!</v>
      </c>
    </row>
    <row r="41" spans="1:13" x14ac:dyDescent="0.2">
      <c r="A41" s="94" t="e">
        <f>Metric!#REF!</f>
        <v>#REF!</v>
      </c>
      <c r="B41" s="95" t="e">
        <f>Metric!#REF!</f>
        <v>#REF!</v>
      </c>
      <c r="C41" s="86" t="e">
        <f>Metric!#REF!</f>
        <v>#REF!</v>
      </c>
      <c r="D41" s="86" t="e">
        <f>Metric!#REF!</f>
        <v>#REF!</v>
      </c>
      <c r="E41" s="87" t="e">
        <f>Metric!#REF!</f>
        <v>#REF!</v>
      </c>
      <c r="F41" s="88" t="e">
        <f>Metric!#REF!</f>
        <v>#REF!</v>
      </c>
      <c r="G41" s="19" t="e">
        <f>Metric!#REF!</f>
        <v>#REF!</v>
      </c>
      <c r="H41" s="5" t="e">
        <f>Metric!#REF!</f>
        <v>#REF!</v>
      </c>
      <c r="I41" s="19" t="e">
        <f>Metric!#REF!</f>
        <v>#REF!</v>
      </c>
      <c r="J41" s="5" t="e">
        <f>Metric!#REF!</f>
        <v>#REF!</v>
      </c>
      <c r="K41" s="20" t="e">
        <f>Metric!#REF!</f>
        <v>#REF!</v>
      </c>
      <c r="L41" s="21" t="e">
        <f>Metric!#REF!</f>
        <v>#REF!</v>
      </c>
      <c r="M41" s="6" t="e">
        <f>Metric!#REF!</f>
        <v>#REF!</v>
      </c>
    </row>
    <row r="42" spans="1:13" x14ac:dyDescent="0.2">
      <c r="A42" s="94" t="e">
        <f>Metric!#REF!</f>
        <v>#REF!</v>
      </c>
      <c r="B42" s="95" t="e">
        <f>Metric!#REF!</f>
        <v>#REF!</v>
      </c>
      <c r="C42" s="86" t="e">
        <f>Metric!#REF!</f>
        <v>#REF!</v>
      </c>
      <c r="D42" s="86" t="e">
        <f>Metric!#REF!</f>
        <v>#REF!</v>
      </c>
      <c r="E42" s="87" t="e">
        <f>Metric!#REF!</f>
        <v>#REF!</v>
      </c>
      <c r="F42" s="88" t="e">
        <f>Metric!#REF!</f>
        <v>#REF!</v>
      </c>
      <c r="G42" s="19" t="e">
        <f>Metric!#REF!</f>
        <v>#REF!</v>
      </c>
      <c r="H42" s="5" t="e">
        <f>Metric!#REF!</f>
        <v>#REF!</v>
      </c>
      <c r="I42" s="19" t="e">
        <f>Metric!#REF!</f>
        <v>#REF!</v>
      </c>
      <c r="J42" s="5" t="e">
        <f>Metric!#REF!</f>
        <v>#REF!</v>
      </c>
      <c r="K42" s="20" t="e">
        <f>Metric!#REF!</f>
        <v>#REF!</v>
      </c>
      <c r="L42" s="21" t="e">
        <f>Metric!#REF!</f>
        <v>#REF!</v>
      </c>
      <c r="M42" s="6" t="e">
        <f>Metric!#REF!</f>
        <v>#REF!</v>
      </c>
    </row>
    <row r="43" spans="1:13" x14ac:dyDescent="0.2">
      <c r="A43" s="94" t="e">
        <f>Metric!#REF!</f>
        <v>#REF!</v>
      </c>
      <c r="B43" s="95" t="e">
        <f>Metric!#REF!</f>
        <v>#REF!</v>
      </c>
      <c r="C43" s="86" t="e">
        <f>Metric!#REF!</f>
        <v>#REF!</v>
      </c>
      <c r="D43" s="86" t="e">
        <f>Metric!#REF!</f>
        <v>#REF!</v>
      </c>
      <c r="E43" s="87" t="e">
        <f>Metric!#REF!</f>
        <v>#REF!</v>
      </c>
      <c r="F43" s="88" t="e">
        <f>Metric!#REF!</f>
        <v>#REF!</v>
      </c>
      <c r="G43" s="19" t="e">
        <f>Metric!#REF!</f>
        <v>#REF!</v>
      </c>
      <c r="H43" s="5" t="e">
        <f>Metric!#REF!</f>
        <v>#REF!</v>
      </c>
      <c r="I43" s="19" t="e">
        <f>Metric!#REF!</f>
        <v>#REF!</v>
      </c>
      <c r="J43" s="5" t="e">
        <f>Metric!#REF!</f>
        <v>#REF!</v>
      </c>
      <c r="K43" s="20" t="e">
        <f>Metric!#REF!</f>
        <v>#REF!</v>
      </c>
      <c r="L43" s="21" t="e">
        <f>Metric!#REF!</f>
        <v>#REF!</v>
      </c>
      <c r="M43" s="6" t="e">
        <f>Metric!#REF!</f>
        <v>#REF!</v>
      </c>
    </row>
    <row r="44" spans="1:13" x14ac:dyDescent="0.2">
      <c r="A44" s="94" t="e">
        <f>Metric!#REF!</f>
        <v>#REF!</v>
      </c>
      <c r="B44" s="95" t="e">
        <f>Metric!#REF!</f>
        <v>#REF!</v>
      </c>
      <c r="C44" s="86" t="e">
        <f>Metric!#REF!</f>
        <v>#REF!</v>
      </c>
      <c r="D44" s="86" t="e">
        <f>Metric!#REF!</f>
        <v>#REF!</v>
      </c>
      <c r="E44" s="87" t="e">
        <f>Metric!#REF!</f>
        <v>#REF!</v>
      </c>
      <c r="F44" s="88" t="e">
        <f>Metric!#REF!</f>
        <v>#REF!</v>
      </c>
      <c r="G44" s="19" t="e">
        <f>Metric!#REF!</f>
        <v>#REF!</v>
      </c>
      <c r="H44" s="5" t="e">
        <f>Metric!#REF!</f>
        <v>#REF!</v>
      </c>
      <c r="I44" s="19" t="e">
        <f>Metric!#REF!</f>
        <v>#REF!</v>
      </c>
      <c r="J44" s="5" t="e">
        <f>Metric!#REF!</f>
        <v>#REF!</v>
      </c>
      <c r="K44" s="20" t="e">
        <f>Metric!#REF!</f>
        <v>#REF!</v>
      </c>
      <c r="L44" s="21" t="e">
        <f>Metric!#REF!</f>
        <v>#REF!</v>
      </c>
      <c r="M44" s="6" t="e">
        <f>Metric!#REF!</f>
        <v>#REF!</v>
      </c>
    </row>
    <row r="45" spans="1:13" x14ac:dyDescent="0.2">
      <c r="A45" s="94" t="e">
        <f>Metric!#REF!</f>
        <v>#REF!</v>
      </c>
      <c r="B45" s="95" t="e">
        <f>Metric!#REF!</f>
        <v>#REF!</v>
      </c>
      <c r="C45" s="86" t="e">
        <f>Metric!#REF!</f>
        <v>#REF!</v>
      </c>
      <c r="D45" s="86" t="e">
        <f>Metric!#REF!</f>
        <v>#REF!</v>
      </c>
      <c r="E45" s="87" t="e">
        <f>Metric!#REF!</f>
        <v>#REF!</v>
      </c>
      <c r="F45" s="88" t="e">
        <f>Metric!#REF!</f>
        <v>#REF!</v>
      </c>
      <c r="G45" s="19" t="e">
        <f>Metric!#REF!</f>
        <v>#REF!</v>
      </c>
      <c r="H45" s="5" t="e">
        <f>Metric!#REF!</f>
        <v>#REF!</v>
      </c>
      <c r="I45" s="19" t="e">
        <f>Metric!#REF!</f>
        <v>#REF!</v>
      </c>
      <c r="J45" s="5" t="e">
        <f>Metric!#REF!</f>
        <v>#REF!</v>
      </c>
      <c r="K45" s="20" t="e">
        <f>Metric!#REF!</f>
        <v>#REF!</v>
      </c>
      <c r="L45" s="21" t="e">
        <f>Metric!#REF!</f>
        <v>#REF!</v>
      </c>
      <c r="M45" s="6" t="e">
        <f>Metric!#REF!</f>
        <v>#REF!</v>
      </c>
    </row>
    <row r="46" spans="1:13" x14ac:dyDescent="0.2">
      <c r="A46" s="94" t="e">
        <f>Metric!#REF!</f>
        <v>#REF!</v>
      </c>
      <c r="B46" s="95" t="e">
        <f>Metric!#REF!</f>
        <v>#REF!</v>
      </c>
      <c r="C46" s="86" t="e">
        <f>Metric!#REF!</f>
        <v>#REF!</v>
      </c>
      <c r="D46" s="86" t="e">
        <f>Metric!#REF!</f>
        <v>#REF!</v>
      </c>
      <c r="E46" s="87" t="e">
        <f>Metric!#REF!</f>
        <v>#REF!</v>
      </c>
      <c r="F46" s="88" t="e">
        <f>Metric!#REF!</f>
        <v>#REF!</v>
      </c>
      <c r="G46" s="19" t="e">
        <f>Metric!#REF!</f>
        <v>#REF!</v>
      </c>
      <c r="H46" s="5" t="e">
        <f>Metric!#REF!</f>
        <v>#REF!</v>
      </c>
      <c r="I46" s="19" t="e">
        <f>Metric!#REF!</f>
        <v>#REF!</v>
      </c>
      <c r="J46" s="5" t="e">
        <f>Metric!#REF!</f>
        <v>#REF!</v>
      </c>
      <c r="K46" s="20" t="e">
        <f>Metric!#REF!</f>
        <v>#REF!</v>
      </c>
      <c r="L46" s="21" t="e">
        <f>Metric!#REF!</f>
        <v>#REF!</v>
      </c>
      <c r="M46" s="6" t="e">
        <f>Metric!#REF!</f>
        <v>#REF!</v>
      </c>
    </row>
    <row r="47" spans="1:13" x14ac:dyDescent="0.2">
      <c r="A47" s="94" t="e">
        <f>Metric!#REF!</f>
        <v>#REF!</v>
      </c>
      <c r="B47" s="95" t="e">
        <f>Metric!#REF!</f>
        <v>#REF!</v>
      </c>
      <c r="C47" s="86" t="e">
        <f>Metric!#REF!</f>
        <v>#REF!</v>
      </c>
      <c r="D47" s="86" t="e">
        <f>Metric!#REF!</f>
        <v>#REF!</v>
      </c>
      <c r="E47" s="87" t="e">
        <f>Metric!#REF!</f>
        <v>#REF!</v>
      </c>
      <c r="F47" s="88" t="e">
        <f>Metric!#REF!</f>
        <v>#REF!</v>
      </c>
      <c r="G47" s="19" t="e">
        <f>Metric!#REF!</f>
        <v>#REF!</v>
      </c>
      <c r="H47" s="5" t="e">
        <f>Metric!#REF!</f>
        <v>#REF!</v>
      </c>
      <c r="I47" s="19" t="e">
        <f>Metric!#REF!</f>
        <v>#REF!</v>
      </c>
      <c r="J47" s="5" t="e">
        <f>Metric!#REF!</f>
        <v>#REF!</v>
      </c>
      <c r="K47" s="20" t="e">
        <f>Metric!#REF!</f>
        <v>#REF!</v>
      </c>
      <c r="L47" s="21" t="e">
        <f>Metric!#REF!</f>
        <v>#REF!</v>
      </c>
      <c r="M47" s="6" t="e">
        <f>Metric!#REF!</f>
        <v>#REF!</v>
      </c>
    </row>
    <row r="48" spans="1:13" x14ac:dyDescent="0.2">
      <c r="A48" s="94" t="e">
        <f>Metric!#REF!</f>
        <v>#REF!</v>
      </c>
      <c r="B48" s="95" t="e">
        <f>Metric!#REF!</f>
        <v>#REF!</v>
      </c>
      <c r="C48" s="86" t="e">
        <f>Metric!#REF!</f>
        <v>#REF!</v>
      </c>
      <c r="D48" s="86" t="e">
        <f>Metric!#REF!</f>
        <v>#REF!</v>
      </c>
      <c r="E48" s="87" t="e">
        <f>Metric!#REF!</f>
        <v>#REF!</v>
      </c>
      <c r="F48" s="88" t="e">
        <f>Metric!#REF!</f>
        <v>#REF!</v>
      </c>
      <c r="G48" s="19" t="e">
        <f>Metric!#REF!</f>
        <v>#REF!</v>
      </c>
      <c r="H48" s="5" t="e">
        <f>Metric!#REF!</f>
        <v>#REF!</v>
      </c>
      <c r="I48" s="19" t="e">
        <f>Metric!#REF!</f>
        <v>#REF!</v>
      </c>
      <c r="J48" s="5" t="e">
        <f>Metric!#REF!</f>
        <v>#REF!</v>
      </c>
      <c r="K48" s="20" t="e">
        <f>Metric!#REF!</f>
        <v>#REF!</v>
      </c>
      <c r="L48" s="21" t="e">
        <f>Metric!#REF!</f>
        <v>#REF!</v>
      </c>
      <c r="M48" s="6" t="e">
        <f>Metric!#REF!</f>
        <v>#REF!</v>
      </c>
    </row>
    <row r="49" spans="1:14" x14ac:dyDescent="0.2">
      <c r="A49" s="94" t="e">
        <f>Metric!#REF!</f>
        <v>#REF!</v>
      </c>
      <c r="B49" s="95" t="e">
        <f>Metric!#REF!</f>
        <v>#REF!</v>
      </c>
      <c r="C49" s="86" t="e">
        <f>Metric!#REF!</f>
        <v>#REF!</v>
      </c>
      <c r="D49" s="86" t="e">
        <f>Metric!#REF!</f>
        <v>#REF!</v>
      </c>
      <c r="E49" s="87" t="e">
        <f>Metric!#REF!</f>
        <v>#REF!</v>
      </c>
      <c r="F49" s="88" t="e">
        <f>Metric!#REF!</f>
        <v>#REF!</v>
      </c>
      <c r="G49" s="19" t="e">
        <f>Metric!#REF!</f>
        <v>#REF!</v>
      </c>
      <c r="H49" s="5" t="e">
        <f>Metric!#REF!</f>
        <v>#REF!</v>
      </c>
      <c r="I49" s="19" t="e">
        <f>Metric!#REF!</f>
        <v>#REF!</v>
      </c>
      <c r="J49" s="5" t="e">
        <f>Metric!#REF!</f>
        <v>#REF!</v>
      </c>
      <c r="K49" s="20" t="e">
        <f>Metric!#REF!</f>
        <v>#REF!</v>
      </c>
      <c r="L49" s="21" t="e">
        <f>Metric!#REF!</f>
        <v>#REF!</v>
      </c>
      <c r="M49" s="6" t="e">
        <f>Metric!#REF!</f>
        <v>#REF!</v>
      </c>
    </row>
    <row r="50" spans="1:14" x14ac:dyDescent="0.2">
      <c r="A50" s="94" t="e">
        <f>Metric!#REF!</f>
        <v>#REF!</v>
      </c>
      <c r="B50" s="95" t="e">
        <f>Metric!#REF!</f>
        <v>#REF!</v>
      </c>
      <c r="C50" s="86" t="e">
        <f>Metric!#REF!</f>
        <v>#REF!</v>
      </c>
      <c r="D50" s="86" t="e">
        <f>Metric!#REF!</f>
        <v>#REF!</v>
      </c>
      <c r="E50" s="87" t="e">
        <f>Metric!#REF!</f>
        <v>#REF!</v>
      </c>
      <c r="F50" s="88" t="e">
        <f>Metric!#REF!</f>
        <v>#REF!</v>
      </c>
      <c r="G50" s="19" t="e">
        <f>Metric!#REF!</f>
        <v>#REF!</v>
      </c>
      <c r="H50" s="5" t="e">
        <f>Metric!#REF!</f>
        <v>#REF!</v>
      </c>
      <c r="I50" s="19" t="e">
        <f>Metric!#REF!</f>
        <v>#REF!</v>
      </c>
      <c r="J50" s="5" t="e">
        <f>Metric!#REF!</f>
        <v>#REF!</v>
      </c>
      <c r="K50" s="20" t="e">
        <f>Metric!#REF!</f>
        <v>#REF!</v>
      </c>
      <c r="L50" s="21" t="e">
        <f>Metric!#REF!</f>
        <v>#REF!</v>
      </c>
      <c r="M50" s="6" t="e">
        <f>Metric!#REF!</f>
        <v>#REF!</v>
      </c>
    </row>
    <row r="51" spans="1:14" x14ac:dyDescent="0.2">
      <c r="A51" s="94" t="e">
        <f>Metric!#REF!</f>
        <v>#REF!</v>
      </c>
      <c r="B51" s="95" t="e">
        <f>Metric!#REF!</f>
        <v>#REF!</v>
      </c>
      <c r="C51" s="86" t="e">
        <f>Metric!#REF!</f>
        <v>#REF!</v>
      </c>
      <c r="D51" s="86" t="e">
        <f>Metric!#REF!</f>
        <v>#REF!</v>
      </c>
      <c r="E51" s="87" t="e">
        <f>Metric!#REF!</f>
        <v>#REF!</v>
      </c>
      <c r="F51" s="88" t="e">
        <f>Metric!#REF!</f>
        <v>#REF!</v>
      </c>
      <c r="G51" s="19" t="e">
        <f>Metric!#REF!</f>
        <v>#REF!</v>
      </c>
      <c r="H51" s="5" t="e">
        <f>Metric!#REF!</f>
        <v>#REF!</v>
      </c>
      <c r="I51" s="19" t="e">
        <f>Metric!#REF!</f>
        <v>#REF!</v>
      </c>
      <c r="J51" s="5" t="e">
        <f>Metric!#REF!</f>
        <v>#REF!</v>
      </c>
      <c r="K51" s="20" t="e">
        <f>Metric!#REF!</f>
        <v>#REF!</v>
      </c>
      <c r="L51" s="21" t="e">
        <f>Metric!#REF!</f>
        <v>#REF!</v>
      </c>
      <c r="M51" s="6" t="e">
        <f>Metric!#REF!</f>
        <v>#REF!</v>
      </c>
    </row>
    <row r="52" spans="1:14" x14ac:dyDescent="0.2">
      <c r="A52" s="94" t="e">
        <f>Metric!#REF!</f>
        <v>#REF!</v>
      </c>
      <c r="B52" s="95" t="e">
        <f>Metric!#REF!</f>
        <v>#REF!</v>
      </c>
      <c r="C52" s="86" t="e">
        <f>Metric!#REF!</f>
        <v>#REF!</v>
      </c>
      <c r="D52" s="86" t="e">
        <f>Metric!#REF!</f>
        <v>#REF!</v>
      </c>
      <c r="E52" s="87" t="e">
        <f>Metric!#REF!</f>
        <v>#REF!</v>
      </c>
      <c r="F52" s="88" t="e">
        <f>Metric!#REF!</f>
        <v>#REF!</v>
      </c>
      <c r="G52" s="19" t="e">
        <f>Metric!#REF!</f>
        <v>#REF!</v>
      </c>
      <c r="H52" s="5" t="e">
        <f>Metric!#REF!</f>
        <v>#REF!</v>
      </c>
      <c r="I52" s="19" t="e">
        <f>Metric!#REF!</f>
        <v>#REF!</v>
      </c>
      <c r="J52" s="5" t="e">
        <f>Metric!#REF!</f>
        <v>#REF!</v>
      </c>
      <c r="K52" s="20" t="e">
        <f>Metric!#REF!</f>
        <v>#REF!</v>
      </c>
      <c r="L52" s="21" t="e">
        <f>Metric!#REF!</f>
        <v>#REF!</v>
      </c>
      <c r="M52" s="6" t="e">
        <f>Metric!#REF!</f>
        <v>#REF!</v>
      </c>
    </row>
    <row r="53" spans="1:14" x14ac:dyDescent="0.2">
      <c r="A53" s="94" t="e">
        <f>Metric!#REF!</f>
        <v>#REF!</v>
      </c>
      <c r="B53" s="95" t="e">
        <f>Metric!#REF!</f>
        <v>#REF!</v>
      </c>
      <c r="C53" s="86" t="e">
        <f>Metric!#REF!</f>
        <v>#REF!</v>
      </c>
      <c r="D53" s="86" t="e">
        <f>Metric!#REF!</f>
        <v>#REF!</v>
      </c>
      <c r="E53" s="87" t="e">
        <f>Metric!#REF!</f>
        <v>#REF!</v>
      </c>
      <c r="F53" s="88" t="e">
        <f>Metric!#REF!</f>
        <v>#REF!</v>
      </c>
      <c r="G53" s="19" t="e">
        <f>Metric!#REF!</f>
        <v>#REF!</v>
      </c>
      <c r="H53" s="5" t="e">
        <f>Metric!#REF!</f>
        <v>#REF!</v>
      </c>
      <c r="I53" s="19" t="e">
        <f>Metric!#REF!</f>
        <v>#REF!</v>
      </c>
      <c r="J53" s="5" t="e">
        <f>Metric!#REF!</f>
        <v>#REF!</v>
      </c>
      <c r="K53" s="20" t="e">
        <f>Metric!#REF!</f>
        <v>#REF!</v>
      </c>
      <c r="L53" s="21" t="e">
        <f>Metric!#REF!</f>
        <v>#REF!</v>
      </c>
      <c r="M53" s="6" t="e">
        <f>Metric!#REF!</f>
        <v>#REF!</v>
      </c>
    </row>
    <row r="54" spans="1:14" x14ac:dyDescent="0.2">
      <c r="A54" s="94" t="e">
        <f>Metric!#REF!</f>
        <v>#REF!</v>
      </c>
      <c r="B54" s="95" t="e">
        <f>Metric!#REF!</f>
        <v>#REF!</v>
      </c>
      <c r="C54" s="86" t="e">
        <f>Metric!#REF!</f>
        <v>#REF!</v>
      </c>
      <c r="D54" s="86" t="e">
        <f>Metric!#REF!</f>
        <v>#REF!</v>
      </c>
      <c r="E54" s="87" t="e">
        <f>Metric!#REF!</f>
        <v>#REF!</v>
      </c>
      <c r="F54" s="88" t="e">
        <f>Metric!#REF!</f>
        <v>#REF!</v>
      </c>
      <c r="G54" s="19" t="e">
        <f>Metric!#REF!</f>
        <v>#REF!</v>
      </c>
      <c r="H54" s="5" t="e">
        <f>Metric!#REF!</f>
        <v>#REF!</v>
      </c>
      <c r="I54" s="19" t="e">
        <f>Metric!#REF!</f>
        <v>#REF!</v>
      </c>
      <c r="J54" s="5" t="e">
        <f>Metric!#REF!</f>
        <v>#REF!</v>
      </c>
      <c r="K54" s="20" t="e">
        <f>Metric!#REF!</f>
        <v>#REF!</v>
      </c>
      <c r="L54" s="21" t="e">
        <f>Metric!#REF!</f>
        <v>#REF!</v>
      </c>
      <c r="M54" s="6" t="e">
        <f>Metric!#REF!</f>
        <v>#REF!</v>
      </c>
    </row>
    <row r="55" spans="1:14" x14ac:dyDescent="0.2">
      <c r="A55" s="94" t="e">
        <f>Metric!#REF!</f>
        <v>#REF!</v>
      </c>
      <c r="B55" s="95" t="e">
        <f>Metric!#REF!</f>
        <v>#REF!</v>
      </c>
      <c r="C55" s="86" t="e">
        <f>Metric!#REF!</f>
        <v>#REF!</v>
      </c>
      <c r="D55" s="86" t="e">
        <f>Metric!#REF!</f>
        <v>#REF!</v>
      </c>
      <c r="E55" s="87" t="e">
        <f>Metric!#REF!</f>
        <v>#REF!</v>
      </c>
      <c r="F55" s="88" t="e">
        <f>Metric!#REF!</f>
        <v>#REF!</v>
      </c>
      <c r="G55" s="19" t="e">
        <f>Metric!#REF!</f>
        <v>#REF!</v>
      </c>
      <c r="H55" s="5" t="e">
        <f>Metric!#REF!</f>
        <v>#REF!</v>
      </c>
      <c r="I55" s="19" t="e">
        <f>Metric!#REF!</f>
        <v>#REF!</v>
      </c>
      <c r="J55" s="5" t="e">
        <f>Metric!#REF!</f>
        <v>#REF!</v>
      </c>
      <c r="K55" s="20" t="e">
        <f>Metric!#REF!</f>
        <v>#REF!</v>
      </c>
      <c r="L55" s="21" t="e">
        <f>Metric!#REF!</f>
        <v>#REF!</v>
      </c>
      <c r="M55" s="6" t="e">
        <f>Metric!#REF!</f>
        <v>#REF!</v>
      </c>
    </row>
    <row r="56" spans="1:14" x14ac:dyDescent="0.2">
      <c r="A56" s="94" t="e">
        <f>Metric!#REF!</f>
        <v>#REF!</v>
      </c>
      <c r="B56" s="95" t="e">
        <f>Metric!#REF!</f>
        <v>#REF!</v>
      </c>
      <c r="C56" s="86" t="e">
        <f>Metric!#REF!</f>
        <v>#REF!</v>
      </c>
      <c r="D56" s="86" t="e">
        <f>Metric!#REF!</f>
        <v>#REF!</v>
      </c>
      <c r="E56" s="87" t="e">
        <f>Metric!#REF!</f>
        <v>#REF!</v>
      </c>
      <c r="F56" s="88" t="e">
        <f>Metric!#REF!</f>
        <v>#REF!</v>
      </c>
      <c r="G56" s="19" t="e">
        <f>Metric!#REF!</f>
        <v>#REF!</v>
      </c>
      <c r="H56" s="5" t="e">
        <f>Metric!#REF!</f>
        <v>#REF!</v>
      </c>
      <c r="I56" s="19" t="e">
        <f>Metric!#REF!</f>
        <v>#REF!</v>
      </c>
      <c r="J56" s="5" t="e">
        <f>Metric!#REF!</f>
        <v>#REF!</v>
      </c>
      <c r="K56" s="20" t="e">
        <f>Metric!#REF!</f>
        <v>#REF!</v>
      </c>
      <c r="L56" s="21" t="e">
        <f>Metric!#REF!</f>
        <v>#REF!</v>
      </c>
      <c r="M56" s="6" t="e">
        <f>Metric!#REF!</f>
        <v>#REF!</v>
      </c>
    </row>
    <row r="57" spans="1:14" x14ac:dyDescent="0.2">
      <c r="A57" s="94" t="e">
        <f>Metric!#REF!</f>
        <v>#REF!</v>
      </c>
      <c r="B57" s="95" t="e">
        <f>Metric!#REF!</f>
        <v>#REF!</v>
      </c>
      <c r="C57" s="86" t="e">
        <f>Metric!#REF!</f>
        <v>#REF!</v>
      </c>
      <c r="D57" s="86" t="e">
        <f>Metric!#REF!</f>
        <v>#REF!</v>
      </c>
      <c r="E57" s="87" t="e">
        <f>Metric!#REF!</f>
        <v>#REF!</v>
      </c>
      <c r="F57" s="88" t="e">
        <f>Metric!#REF!</f>
        <v>#REF!</v>
      </c>
      <c r="G57" s="19" t="e">
        <f>Metric!#REF!</f>
        <v>#REF!</v>
      </c>
      <c r="H57" s="5" t="e">
        <f>Metric!#REF!</f>
        <v>#REF!</v>
      </c>
      <c r="I57" s="19" t="e">
        <f>Metric!#REF!</f>
        <v>#REF!</v>
      </c>
      <c r="J57" s="5" t="e">
        <f>Metric!#REF!</f>
        <v>#REF!</v>
      </c>
      <c r="K57" s="20" t="e">
        <f>Metric!#REF!</f>
        <v>#REF!</v>
      </c>
      <c r="L57" s="21" t="e">
        <f>Metric!#REF!</f>
        <v>#REF!</v>
      </c>
      <c r="M57" s="6" t="e">
        <f>Metric!#REF!</f>
        <v>#REF!</v>
      </c>
    </row>
    <row r="58" spans="1:14" x14ac:dyDescent="0.2">
      <c r="A58" s="96" t="str">
        <f>Metric!A932</f>
        <v>5529</v>
      </c>
      <c r="B58" s="97">
        <f>Metric!D932</f>
        <v>44021</v>
      </c>
      <c r="C58" s="89">
        <f>Metric!E932</f>
        <v>562973</v>
      </c>
      <c r="D58" s="89">
        <f>Metric!F932</f>
        <v>-1580398</v>
      </c>
      <c r="E58" s="90">
        <f>Metric!G932</f>
        <v>34.747622531089974</v>
      </c>
      <c r="F58" s="91">
        <f>Metric!H932</f>
        <v>3.8546488285064697</v>
      </c>
      <c r="G58" s="19">
        <f>Metric!J932</f>
        <v>175.07206243780115</v>
      </c>
      <c r="H58" s="5">
        <f>Metric!K932</f>
        <v>12</v>
      </c>
      <c r="I58" s="19">
        <f>Metric!L932</f>
        <v>4.2383040245744219</v>
      </c>
      <c r="J58" s="5">
        <f>Metric!M932</f>
        <v>1</v>
      </c>
      <c r="K58" s="20">
        <f>Metric!N932</f>
        <v>0</v>
      </c>
      <c r="L58" s="21">
        <f>Metric!O932</f>
        <v>33.6</v>
      </c>
      <c r="M58" s="6">
        <f>Metric!P932</f>
        <v>0</v>
      </c>
    </row>
    <row r="59" spans="1:14" x14ac:dyDescent="0.2">
      <c r="A59" s="26" t="str">
        <f>CONCATENATE(TEXT(COUNT(A3:A58), 0), " Total Effective 4D Stations")</f>
        <v>0 Total Effective 4D Stations</v>
      </c>
      <c r="B59" s="27"/>
      <c r="C59" s="27"/>
      <c r="D59" s="27"/>
      <c r="E59" s="27"/>
      <c r="F59" s="28" t="s">
        <v>10</v>
      </c>
      <c r="G59" s="77" t="e">
        <f>SUM(G3:G58)</f>
        <v>#REF!</v>
      </c>
      <c r="H59" s="78" t="e">
        <f>SUM(H3:H58)</f>
        <v>#REF!</v>
      </c>
      <c r="I59" s="77" t="e">
        <f>SUM(I3:I58)</f>
        <v>#REF!</v>
      </c>
      <c r="J59" s="78" t="e">
        <f>SUM(J3:J58)</f>
        <v>#REF!</v>
      </c>
      <c r="K59" s="77">
        <f xml:space="preserve"> SUMIF(K3:K58,"&gt;0")</f>
        <v>0</v>
      </c>
      <c r="L59" s="119">
        <f xml:space="preserve"> SUMIF(L3:L58,"&gt;0")</f>
        <v>33.6</v>
      </c>
      <c r="M59" s="78">
        <f xml:space="preserve"> SUMIF(M3:M58,"&gt;0")</f>
        <v>0</v>
      </c>
      <c r="N59" s="16"/>
    </row>
    <row r="60" spans="1:14" s="12" customFormat="1" x14ac:dyDescent="0.2">
      <c r="B60" s="23"/>
      <c r="C60" s="22"/>
      <c r="D60" s="22"/>
      <c r="F60" s="17"/>
      <c r="G60" s="10"/>
      <c r="H60" s="10"/>
      <c r="I60" s="10"/>
      <c r="J60" s="10"/>
      <c r="K60" s="10"/>
    </row>
    <row r="61" spans="1:14" s="12" customFormat="1" x14ac:dyDescent="0.2">
      <c r="B61" s="23"/>
      <c r="C61" s="22"/>
      <c r="D61" s="22"/>
      <c r="F61" s="17"/>
      <c r="G61" s="10"/>
      <c r="H61" s="10"/>
      <c r="I61" s="10"/>
      <c r="J61" s="10"/>
      <c r="K61" s="10"/>
    </row>
    <row r="62" spans="1:14" s="12" customFormat="1" x14ac:dyDescent="0.2">
      <c r="B62" s="23"/>
      <c r="C62" s="22"/>
      <c r="D62" s="22"/>
      <c r="F62" s="17"/>
      <c r="G62" s="10"/>
      <c r="H62" s="10"/>
      <c r="I62" s="10"/>
      <c r="J62" s="10"/>
      <c r="K62" s="10"/>
    </row>
    <row r="63" spans="1:14" s="12" customFormat="1" x14ac:dyDescent="0.2">
      <c r="B63" s="23"/>
      <c r="C63" s="22"/>
      <c r="D63" s="22"/>
      <c r="F63" s="17"/>
      <c r="G63" s="10"/>
      <c r="H63" s="10"/>
      <c r="I63" s="10"/>
      <c r="J63" s="10"/>
      <c r="K63" s="10"/>
    </row>
    <row r="64" spans="1:14" s="12" customFormat="1" x14ac:dyDescent="0.2">
      <c r="B64" s="23"/>
      <c r="C64" s="22"/>
      <c r="D64" s="22"/>
      <c r="F64" s="17"/>
      <c r="G64" s="10"/>
      <c r="H64" s="10"/>
      <c r="I64" s="10"/>
      <c r="J64" s="10"/>
      <c r="K64" s="10"/>
    </row>
    <row r="65" spans="2:11" s="12" customFormat="1" x14ac:dyDescent="0.2">
      <c r="B65" s="23"/>
      <c r="C65" s="22"/>
      <c r="D65" s="22"/>
      <c r="F65" s="17"/>
      <c r="G65" s="10"/>
      <c r="H65" s="10"/>
      <c r="I65" s="10"/>
      <c r="J65" s="10"/>
      <c r="K65" s="10"/>
    </row>
    <row r="66" spans="2:11" s="12" customFormat="1" x14ac:dyDescent="0.2">
      <c r="B66" s="23"/>
      <c r="C66" s="22"/>
      <c r="D66" s="22"/>
      <c r="F66" s="17"/>
      <c r="G66" s="10"/>
      <c r="H66" s="10"/>
      <c r="I66" s="10"/>
      <c r="J66" s="10"/>
      <c r="K66" s="10"/>
    </row>
    <row r="67" spans="2:11" s="12" customFormat="1" x14ac:dyDescent="0.2">
      <c r="B67" s="23"/>
      <c r="C67" s="22"/>
      <c r="D67" s="22"/>
      <c r="F67" s="17"/>
      <c r="G67" s="10"/>
      <c r="H67" s="10"/>
      <c r="I67" s="10"/>
      <c r="J67" s="10"/>
      <c r="K67" s="10"/>
    </row>
    <row r="68" spans="2:11" s="12" customFormat="1" x14ac:dyDescent="0.2">
      <c r="B68" s="23"/>
      <c r="C68" s="22"/>
      <c r="D68" s="22"/>
      <c r="F68" s="17"/>
      <c r="G68" s="10"/>
      <c r="H68" s="10"/>
      <c r="I68" s="10"/>
      <c r="J68" s="10"/>
      <c r="K68" s="10"/>
    </row>
    <row r="69" spans="2:11" s="12" customFormat="1" x14ac:dyDescent="0.2">
      <c r="B69" s="23"/>
      <c r="C69" s="22"/>
      <c r="D69" s="22"/>
      <c r="F69" s="17"/>
      <c r="G69" s="10"/>
      <c r="H69" s="10"/>
      <c r="I69" s="10"/>
      <c r="J69" s="10"/>
      <c r="K69" s="10"/>
    </row>
    <row r="70" spans="2:11" s="12" customFormat="1" x14ac:dyDescent="0.2">
      <c r="B70" s="23"/>
      <c r="C70" s="22"/>
      <c r="D70" s="22"/>
      <c r="F70" s="17"/>
      <c r="G70" s="10"/>
      <c r="H70" s="10"/>
      <c r="I70" s="10"/>
      <c r="J70" s="10"/>
      <c r="K70" s="10"/>
    </row>
    <row r="71" spans="2:11" s="12" customFormat="1" x14ac:dyDescent="0.2">
      <c r="B71" s="23"/>
      <c r="C71" s="22"/>
      <c r="D71" s="22"/>
      <c r="F71" s="17"/>
      <c r="G71" s="10"/>
      <c r="H71" s="10"/>
      <c r="I71" s="10"/>
      <c r="J71" s="10"/>
      <c r="K71" s="10"/>
    </row>
    <row r="72" spans="2:11" s="12" customFormat="1" x14ac:dyDescent="0.2">
      <c r="B72" s="23"/>
      <c r="C72" s="22"/>
      <c r="D72" s="22"/>
      <c r="F72" s="17"/>
      <c r="G72" s="10"/>
      <c r="H72" s="10"/>
      <c r="I72" s="10"/>
      <c r="J72" s="10"/>
      <c r="K72" s="10"/>
    </row>
    <row r="73" spans="2:11" s="12" customFormat="1" x14ac:dyDescent="0.2">
      <c r="B73" s="23"/>
      <c r="C73" s="22"/>
      <c r="D73" s="22"/>
      <c r="F73" s="17"/>
      <c r="G73" s="10"/>
      <c r="H73" s="10"/>
      <c r="I73" s="10"/>
      <c r="J73" s="10"/>
      <c r="K73" s="10"/>
    </row>
    <row r="74" spans="2:11" s="12" customFormat="1" x14ac:dyDescent="0.2">
      <c r="B74" s="23"/>
      <c r="C74" s="22"/>
      <c r="D74" s="22"/>
      <c r="F74" s="17"/>
      <c r="G74" s="10"/>
      <c r="H74" s="10"/>
      <c r="I74" s="10"/>
      <c r="J74" s="10"/>
      <c r="K74" s="10"/>
    </row>
    <row r="75" spans="2:11" s="12" customFormat="1" x14ac:dyDescent="0.2">
      <c r="B75" s="23"/>
      <c r="C75" s="22"/>
      <c r="D75" s="22"/>
      <c r="F75" s="17"/>
      <c r="G75" s="10"/>
      <c r="H75" s="10"/>
      <c r="I75" s="10"/>
      <c r="J75" s="10"/>
      <c r="K75" s="10"/>
    </row>
    <row r="76" spans="2:11" s="12" customFormat="1" x14ac:dyDescent="0.2">
      <c r="B76" s="23"/>
      <c r="C76" s="22"/>
      <c r="D76" s="22"/>
      <c r="F76" s="17"/>
      <c r="G76" s="10"/>
      <c r="H76" s="10"/>
      <c r="I76" s="10"/>
      <c r="J76" s="10"/>
      <c r="K76" s="10"/>
    </row>
    <row r="77" spans="2:11" s="12" customFormat="1" x14ac:dyDescent="0.2">
      <c r="B77" s="23"/>
      <c r="C77" s="22"/>
      <c r="D77" s="22"/>
      <c r="F77" s="17"/>
      <c r="G77" s="10"/>
      <c r="H77" s="10"/>
      <c r="I77" s="10"/>
      <c r="J77" s="10"/>
      <c r="K77" s="10"/>
    </row>
    <row r="78" spans="2:11" s="12" customFormat="1" x14ac:dyDescent="0.2">
      <c r="B78" s="23"/>
      <c r="C78" s="22"/>
      <c r="D78" s="22"/>
      <c r="F78" s="17"/>
      <c r="G78" s="10"/>
      <c r="H78" s="10"/>
      <c r="I78" s="10"/>
      <c r="J78" s="10"/>
      <c r="K78" s="10"/>
    </row>
    <row r="79" spans="2:11" s="12" customFormat="1" x14ac:dyDescent="0.2">
      <c r="B79" s="23"/>
      <c r="C79" s="22"/>
      <c r="D79" s="22"/>
      <c r="F79" s="17"/>
      <c r="G79" s="10"/>
      <c r="H79" s="10"/>
      <c r="I79" s="10"/>
      <c r="J79" s="10"/>
      <c r="K79" s="10"/>
    </row>
    <row r="80" spans="2:11" s="12" customFormat="1" x14ac:dyDescent="0.2">
      <c r="B80" s="23"/>
      <c r="C80" s="22"/>
      <c r="D80" s="22"/>
      <c r="F80" s="17"/>
      <c r="G80" s="10"/>
      <c r="H80" s="10"/>
      <c r="I80" s="10"/>
      <c r="J80" s="10"/>
      <c r="K80" s="10"/>
    </row>
    <row r="81" spans="2:11" s="12" customFormat="1" x14ac:dyDescent="0.2">
      <c r="B81" s="23"/>
      <c r="C81" s="22"/>
      <c r="D81" s="22"/>
      <c r="F81" s="17"/>
      <c r="G81" s="10"/>
      <c r="H81" s="10"/>
      <c r="I81" s="10"/>
      <c r="J81" s="10"/>
      <c r="K81" s="10"/>
    </row>
    <row r="82" spans="2:11" s="12" customFormat="1" x14ac:dyDescent="0.2">
      <c r="B82" s="23"/>
      <c r="C82" s="22"/>
      <c r="D82" s="22"/>
      <c r="F82" s="17"/>
      <c r="G82" s="10"/>
      <c r="H82" s="10"/>
      <c r="I82" s="10"/>
      <c r="J82" s="10"/>
      <c r="K82" s="10"/>
    </row>
    <row r="83" spans="2:11" s="12" customFormat="1" x14ac:dyDescent="0.2">
      <c r="B83" s="23"/>
      <c r="C83" s="22"/>
      <c r="D83" s="22"/>
      <c r="F83" s="17"/>
      <c r="G83" s="10"/>
      <c r="H83" s="10"/>
      <c r="I83" s="10"/>
      <c r="J83" s="10"/>
      <c r="K83" s="10"/>
    </row>
    <row r="84" spans="2:11" s="12" customFormat="1" x14ac:dyDescent="0.2">
      <c r="B84" s="23"/>
      <c r="C84" s="22"/>
      <c r="D84" s="22"/>
      <c r="F84" s="17"/>
      <c r="G84" s="10"/>
      <c r="H84" s="10"/>
      <c r="I84" s="10"/>
      <c r="J84" s="10"/>
      <c r="K84" s="10"/>
    </row>
    <row r="85" spans="2:11" s="12" customFormat="1" x14ac:dyDescent="0.2">
      <c r="B85" s="23"/>
      <c r="C85" s="22"/>
      <c r="D85" s="22"/>
      <c r="F85" s="17"/>
      <c r="G85" s="10"/>
      <c r="H85" s="10"/>
      <c r="I85" s="10"/>
      <c r="J85" s="10"/>
      <c r="K85" s="10"/>
    </row>
    <row r="86" spans="2:11" s="12" customFormat="1" x14ac:dyDescent="0.2">
      <c r="B86" s="23"/>
      <c r="C86" s="22"/>
      <c r="D86" s="22"/>
      <c r="F86" s="17"/>
      <c r="G86" s="10"/>
      <c r="H86" s="10"/>
      <c r="I86" s="10"/>
      <c r="J86" s="10"/>
      <c r="K86" s="10"/>
    </row>
    <row r="87" spans="2:11" s="12" customFormat="1" x14ac:dyDescent="0.2">
      <c r="B87" s="23"/>
      <c r="C87" s="22"/>
      <c r="D87" s="22"/>
      <c r="F87" s="17"/>
      <c r="G87" s="10"/>
      <c r="H87" s="10"/>
      <c r="I87" s="10"/>
      <c r="J87" s="10"/>
      <c r="K87" s="10"/>
    </row>
    <row r="88" spans="2:11" s="12" customFormat="1" x14ac:dyDescent="0.2">
      <c r="B88" s="23"/>
      <c r="C88" s="22"/>
      <c r="D88" s="22"/>
      <c r="F88" s="17"/>
      <c r="G88" s="10"/>
      <c r="H88" s="10"/>
      <c r="I88" s="10"/>
      <c r="J88" s="10"/>
      <c r="K88" s="10"/>
    </row>
    <row r="89" spans="2:11" s="12" customFormat="1" x14ac:dyDescent="0.2">
      <c r="B89" s="23"/>
      <c r="C89" s="22"/>
      <c r="D89" s="22"/>
      <c r="F89" s="17"/>
      <c r="G89" s="10"/>
      <c r="H89" s="10"/>
      <c r="I89" s="10"/>
      <c r="J89" s="10"/>
      <c r="K89" s="10"/>
    </row>
    <row r="90" spans="2:11" s="12" customFormat="1" x14ac:dyDescent="0.2">
      <c r="B90" s="23"/>
      <c r="C90" s="22"/>
      <c r="D90" s="22"/>
      <c r="F90" s="17"/>
      <c r="G90" s="10"/>
      <c r="H90" s="10"/>
      <c r="I90" s="10"/>
      <c r="J90" s="10"/>
      <c r="K90" s="10"/>
    </row>
    <row r="91" spans="2:11" s="12" customFormat="1" x14ac:dyDescent="0.2">
      <c r="B91" s="23"/>
      <c r="C91" s="22"/>
      <c r="D91" s="22"/>
      <c r="F91" s="17"/>
      <c r="G91" s="10"/>
      <c r="H91" s="10"/>
      <c r="I91" s="10"/>
      <c r="J91" s="10"/>
      <c r="K91" s="10"/>
    </row>
    <row r="92" spans="2:11" s="12" customFormat="1" x14ac:dyDescent="0.2">
      <c r="B92" s="23"/>
      <c r="C92" s="22"/>
      <c r="D92" s="22"/>
      <c r="F92" s="17"/>
      <c r="G92" s="10"/>
      <c r="H92" s="10"/>
      <c r="I92" s="10"/>
      <c r="J92" s="10"/>
      <c r="K92" s="10"/>
    </row>
    <row r="93" spans="2:11" s="12" customFormat="1" x14ac:dyDescent="0.2">
      <c r="B93" s="23"/>
      <c r="C93" s="22"/>
      <c r="D93" s="22"/>
      <c r="F93" s="17"/>
      <c r="G93" s="10"/>
      <c r="H93" s="10"/>
      <c r="I93" s="10"/>
      <c r="J93" s="10"/>
      <c r="K93" s="10"/>
    </row>
    <row r="94" spans="2:11" s="12" customFormat="1" x14ac:dyDescent="0.2">
      <c r="B94" s="23"/>
      <c r="C94" s="22"/>
      <c r="D94" s="22"/>
      <c r="F94" s="17"/>
      <c r="G94" s="10"/>
      <c r="H94" s="10"/>
      <c r="I94" s="10"/>
      <c r="J94" s="10"/>
      <c r="K94" s="10"/>
    </row>
    <row r="95" spans="2:11" s="12" customFormat="1" x14ac:dyDescent="0.2">
      <c r="B95" s="23"/>
      <c r="C95" s="22"/>
      <c r="D95" s="22"/>
      <c r="F95" s="17"/>
      <c r="G95" s="10"/>
      <c r="H95" s="10"/>
      <c r="I95" s="10"/>
      <c r="J95" s="10"/>
      <c r="K95" s="10"/>
    </row>
    <row r="96" spans="2:11" s="12" customFormat="1" x14ac:dyDescent="0.2">
      <c r="B96" s="23"/>
      <c r="C96" s="22"/>
      <c r="D96" s="22"/>
      <c r="F96" s="17"/>
      <c r="G96" s="10"/>
      <c r="H96" s="10"/>
      <c r="I96" s="10"/>
      <c r="J96" s="10"/>
      <c r="K96" s="10"/>
    </row>
    <row r="97" spans="2:11" s="12" customFormat="1" x14ac:dyDescent="0.2">
      <c r="B97" s="23"/>
      <c r="C97" s="22"/>
      <c r="D97" s="22"/>
      <c r="F97" s="17"/>
      <c r="G97" s="10"/>
      <c r="H97" s="10"/>
      <c r="I97" s="10"/>
      <c r="J97" s="10"/>
      <c r="K97" s="10"/>
    </row>
    <row r="98" spans="2:11" s="12" customFormat="1" x14ac:dyDescent="0.2">
      <c r="B98" s="23"/>
      <c r="C98" s="22"/>
      <c r="D98" s="22"/>
      <c r="F98" s="17"/>
      <c r="G98" s="10"/>
      <c r="H98" s="10"/>
      <c r="I98" s="10"/>
      <c r="J98" s="10"/>
      <c r="K98" s="10"/>
    </row>
    <row r="99" spans="2:11" s="12" customFormat="1" x14ac:dyDescent="0.2">
      <c r="B99" s="23"/>
      <c r="C99" s="22"/>
      <c r="D99" s="22"/>
      <c r="F99" s="17"/>
      <c r="G99" s="10"/>
      <c r="H99" s="10"/>
      <c r="I99" s="10"/>
      <c r="J99" s="10"/>
      <c r="K99" s="10"/>
    </row>
    <row r="100" spans="2:11" s="12" customFormat="1" x14ac:dyDescent="0.2">
      <c r="B100" s="23"/>
      <c r="C100" s="22"/>
      <c r="D100" s="22"/>
      <c r="F100" s="17"/>
      <c r="G100" s="10"/>
      <c r="H100" s="10"/>
      <c r="I100" s="10"/>
      <c r="J100" s="10"/>
      <c r="K100" s="10"/>
    </row>
    <row r="101" spans="2:11" s="12" customFormat="1" x14ac:dyDescent="0.2">
      <c r="B101" s="23"/>
      <c r="C101" s="22"/>
      <c r="D101" s="22"/>
      <c r="F101" s="17"/>
      <c r="G101" s="10"/>
      <c r="H101" s="10"/>
      <c r="I101" s="10"/>
      <c r="J101" s="10"/>
      <c r="K101" s="10"/>
    </row>
    <row r="102" spans="2:11" s="12" customFormat="1" x14ac:dyDescent="0.2">
      <c r="B102" s="23"/>
      <c r="C102" s="22"/>
      <c r="D102" s="22"/>
      <c r="F102" s="17"/>
      <c r="G102" s="10"/>
      <c r="H102" s="10"/>
      <c r="I102" s="10"/>
      <c r="J102" s="10"/>
      <c r="K102" s="10"/>
    </row>
    <row r="103" spans="2:11" s="12" customFormat="1" x14ac:dyDescent="0.2">
      <c r="B103" s="23"/>
      <c r="C103" s="22"/>
      <c r="D103" s="22"/>
      <c r="F103" s="17"/>
      <c r="G103" s="10"/>
      <c r="H103" s="10"/>
      <c r="I103" s="10"/>
      <c r="J103" s="10"/>
      <c r="K103" s="10"/>
    </row>
    <row r="104" spans="2:11" s="12" customFormat="1" x14ac:dyDescent="0.2">
      <c r="B104" s="23"/>
      <c r="C104" s="22"/>
      <c r="D104" s="22"/>
      <c r="F104" s="17"/>
      <c r="G104" s="10"/>
      <c r="H104" s="10"/>
      <c r="I104" s="10"/>
      <c r="J104" s="10"/>
      <c r="K104" s="10"/>
    </row>
    <row r="105" spans="2:11" s="12" customFormat="1" x14ac:dyDescent="0.2">
      <c r="B105" s="23"/>
      <c r="C105" s="22"/>
      <c r="D105" s="22"/>
      <c r="F105" s="17"/>
      <c r="G105" s="10"/>
      <c r="H105" s="10"/>
      <c r="I105" s="10"/>
      <c r="J105" s="10"/>
      <c r="K105" s="10"/>
    </row>
    <row r="106" spans="2:11" s="12" customFormat="1" x14ac:dyDescent="0.2">
      <c r="B106" s="23"/>
      <c r="C106" s="22"/>
      <c r="D106" s="22"/>
      <c r="F106" s="17"/>
      <c r="G106" s="10"/>
      <c r="H106" s="10"/>
      <c r="I106" s="10"/>
      <c r="J106" s="10"/>
      <c r="K106" s="10"/>
    </row>
    <row r="107" spans="2:11" s="12" customFormat="1" x14ac:dyDescent="0.2">
      <c r="B107" s="23"/>
      <c r="C107" s="22"/>
      <c r="D107" s="22"/>
      <c r="F107" s="17"/>
      <c r="G107" s="10"/>
      <c r="H107" s="10"/>
      <c r="I107" s="10"/>
      <c r="J107" s="10"/>
      <c r="K107" s="10"/>
    </row>
    <row r="108" spans="2:11" s="12" customFormat="1" x14ac:dyDescent="0.2">
      <c r="B108" s="23"/>
      <c r="C108" s="22"/>
      <c r="D108" s="22"/>
      <c r="F108" s="17"/>
      <c r="G108" s="10"/>
      <c r="H108" s="10"/>
      <c r="I108" s="10"/>
      <c r="J108" s="10"/>
      <c r="K108" s="10"/>
    </row>
    <row r="109" spans="2:11" s="12" customFormat="1" x14ac:dyDescent="0.2">
      <c r="B109" s="23"/>
      <c r="C109" s="22"/>
      <c r="D109" s="22"/>
      <c r="F109" s="17"/>
      <c r="G109" s="10"/>
      <c r="H109" s="10"/>
      <c r="I109" s="10"/>
      <c r="J109" s="10"/>
      <c r="K109" s="10"/>
    </row>
    <row r="110" spans="2:11" s="12" customFormat="1" x14ac:dyDescent="0.2">
      <c r="B110" s="23"/>
      <c r="C110" s="22"/>
      <c r="D110" s="22"/>
      <c r="F110" s="17"/>
      <c r="G110" s="10"/>
      <c r="H110" s="10"/>
      <c r="I110" s="10"/>
      <c r="J110" s="10"/>
      <c r="K110" s="10"/>
    </row>
    <row r="111" spans="2:11" s="12" customFormat="1" x14ac:dyDescent="0.2">
      <c r="B111" s="23"/>
      <c r="C111" s="22"/>
      <c r="D111" s="22"/>
      <c r="F111" s="17"/>
      <c r="G111" s="10"/>
      <c r="H111" s="10"/>
      <c r="I111" s="10"/>
      <c r="J111" s="10"/>
      <c r="K111" s="10"/>
    </row>
    <row r="112" spans="2:11" s="12" customFormat="1" x14ac:dyDescent="0.2">
      <c r="B112" s="23"/>
      <c r="C112" s="22"/>
      <c r="D112" s="22"/>
      <c r="F112" s="17"/>
      <c r="G112" s="10"/>
      <c r="H112" s="10"/>
      <c r="I112" s="10"/>
      <c r="J112" s="10"/>
      <c r="K112" s="10"/>
    </row>
    <row r="113" spans="2:11" s="12" customFormat="1" x14ac:dyDescent="0.2">
      <c r="B113" s="23"/>
      <c r="C113" s="22"/>
      <c r="D113" s="22"/>
      <c r="F113" s="17"/>
      <c r="G113" s="10"/>
      <c r="H113" s="10"/>
      <c r="I113" s="10"/>
      <c r="J113" s="10"/>
      <c r="K113" s="10"/>
    </row>
    <row r="114" spans="2:11" s="12" customFormat="1" x14ac:dyDescent="0.2">
      <c r="B114" s="23"/>
      <c r="C114" s="22"/>
      <c r="D114" s="22"/>
      <c r="F114" s="17"/>
      <c r="G114" s="10"/>
      <c r="H114" s="10"/>
      <c r="I114" s="10"/>
      <c r="J114" s="10"/>
      <c r="K114" s="10"/>
    </row>
    <row r="115" spans="2:11" s="12" customFormat="1" x14ac:dyDescent="0.2">
      <c r="B115" s="23"/>
      <c r="C115" s="22"/>
      <c r="D115" s="22"/>
      <c r="F115" s="17"/>
      <c r="G115" s="10"/>
      <c r="H115" s="10"/>
      <c r="I115" s="10"/>
      <c r="J115" s="10"/>
      <c r="K115" s="10"/>
    </row>
    <row r="116" spans="2:11" s="12" customFormat="1" x14ac:dyDescent="0.2">
      <c r="B116" s="23"/>
      <c r="C116" s="22"/>
      <c r="D116" s="22"/>
      <c r="F116" s="17"/>
      <c r="G116" s="10"/>
      <c r="H116" s="10"/>
      <c r="I116" s="10"/>
      <c r="J116" s="10"/>
      <c r="K116" s="10"/>
    </row>
    <row r="117" spans="2:11" s="12" customFormat="1" x14ac:dyDescent="0.2">
      <c r="B117" s="23"/>
      <c r="C117" s="22"/>
      <c r="D117" s="22"/>
      <c r="F117" s="17"/>
      <c r="G117" s="10"/>
      <c r="H117" s="10"/>
      <c r="I117" s="10"/>
      <c r="J117" s="10"/>
      <c r="K117" s="10"/>
    </row>
    <row r="118" spans="2:11" s="12" customFormat="1" x14ac:dyDescent="0.2">
      <c r="B118" s="23"/>
      <c r="C118" s="22"/>
      <c r="D118" s="22"/>
      <c r="F118" s="17"/>
      <c r="G118" s="10"/>
      <c r="H118" s="10"/>
      <c r="I118" s="10"/>
      <c r="J118" s="10"/>
      <c r="K118" s="10"/>
    </row>
    <row r="119" spans="2:11" s="12" customFormat="1" x14ac:dyDescent="0.2">
      <c r="B119" s="23"/>
      <c r="C119" s="22"/>
      <c r="D119" s="22"/>
      <c r="F119" s="17"/>
      <c r="G119" s="10"/>
      <c r="H119" s="10"/>
      <c r="I119" s="10"/>
      <c r="J119" s="10"/>
      <c r="K119" s="10"/>
    </row>
    <row r="120" spans="2:11" s="12" customFormat="1" x14ac:dyDescent="0.2">
      <c r="B120" s="23"/>
      <c r="C120" s="22"/>
      <c r="D120" s="22"/>
      <c r="F120" s="17"/>
      <c r="G120" s="10"/>
      <c r="H120" s="10"/>
      <c r="I120" s="10"/>
      <c r="J120" s="10"/>
      <c r="K120" s="10"/>
    </row>
    <row r="121" spans="2:11" s="12" customFormat="1" x14ac:dyDescent="0.2">
      <c r="B121" s="23"/>
      <c r="C121" s="22"/>
      <c r="D121" s="22"/>
      <c r="F121" s="17"/>
      <c r="G121" s="10"/>
      <c r="H121" s="10"/>
      <c r="I121" s="10"/>
      <c r="J121" s="10"/>
      <c r="K121" s="10"/>
    </row>
    <row r="122" spans="2:11" s="12" customFormat="1" x14ac:dyDescent="0.2">
      <c r="B122" s="23"/>
      <c r="C122" s="22"/>
      <c r="D122" s="22"/>
      <c r="F122" s="17"/>
      <c r="G122" s="10"/>
      <c r="H122" s="10"/>
      <c r="I122" s="10"/>
      <c r="J122" s="10"/>
      <c r="K122" s="10"/>
    </row>
    <row r="123" spans="2:11" s="12" customFormat="1" x14ac:dyDescent="0.2">
      <c r="B123" s="23"/>
      <c r="C123" s="22"/>
      <c r="D123" s="22"/>
      <c r="F123" s="17"/>
      <c r="G123" s="10"/>
      <c r="H123" s="10"/>
      <c r="I123" s="10"/>
      <c r="J123" s="10"/>
      <c r="K123" s="10"/>
    </row>
    <row r="124" spans="2:11" s="12" customFormat="1" x14ac:dyDescent="0.2">
      <c r="B124" s="23"/>
      <c r="C124" s="22"/>
      <c r="D124" s="22"/>
      <c r="F124" s="17"/>
      <c r="G124" s="10"/>
      <c r="H124" s="10"/>
      <c r="I124" s="10"/>
      <c r="J124" s="10"/>
      <c r="K124" s="10"/>
    </row>
    <row r="125" spans="2:11" s="12" customFormat="1" x14ac:dyDescent="0.2">
      <c r="B125" s="23"/>
      <c r="C125" s="22"/>
      <c r="D125" s="22"/>
      <c r="F125" s="17"/>
      <c r="G125" s="10"/>
      <c r="H125" s="10"/>
      <c r="I125" s="10"/>
      <c r="J125" s="10"/>
      <c r="K125" s="10"/>
    </row>
    <row r="126" spans="2:11" s="12" customFormat="1" x14ac:dyDescent="0.2">
      <c r="B126" s="23"/>
      <c r="C126" s="22"/>
      <c r="D126" s="22"/>
      <c r="F126" s="17"/>
      <c r="G126" s="10"/>
      <c r="H126" s="10"/>
      <c r="I126" s="10"/>
      <c r="J126" s="10"/>
      <c r="K126" s="10"/>
    </row>
    <row r="127" spans="2:11" s="12" customFormat="1" x14ac:dyDescent="0.2">
      <c r="B127" s="23"/>
      <c r="C127" s="22"/>
      <c r="D127" s="22"/>
      <c r="F127" s="17"/>
      <c r="G127" s="10"/>
      <c r="H127" s="10"/>
      <c r="I127" s="10"/>
      <c r="J127" s="10"/>
      <c r="K127" s="10"/>
    </row>
    <row r="128" spans="2:11" s="12" customFormat="1" x14ac:dyDescent="0.2">
      <c r="B128" s="23"/>
      <c r="C128" s="22"/>
      <c r="D128" s="22"/>
      <c r="F128" s="17"/>
      <c r="G128" s="10"/>
      <c r="H128" s="10"/>
      <c r="I128" s="10"/>
      <c r="J128" s="10"/>
      <c r="K128" s="10"/>
    </row>
    <row r="129" spans="2:11" s="12" customFormat="1" x14ac:dyDescent="0.2">
      <c r="B129" s="23"/>
      <c r="C129" s="22"/>
      <c r="D129" s="22"/>
      <c r="F129" s="17"/>
      <c r="G129" s="10"/>
      <c r="H129" s="10"/>
      <c r="I129" s="10"/>
      <c r="J129" s="10"/>
      <c r="K129" s="10"/>
    </row>
    <row r="130" spans="2:11" s="12" customFormat="1" x14ac:dyDescent="0.2">
      <c r="B130" s="23"/>
      <c r="C130" s="22"/>
      <c r="D130" s="22"/>
      <c r="F130" s="17"/>
      <c r="G130" s="10"/>
      <c r="H130" s="10"/>
      <c r="I130" s="10"/>
      <c r="J130" s="10"/>
      <c r="K130" s="10"/>
    </row>
    <row r="131" spans="2:11" s="12" customFormat="1" x14ac:dyDescent="0.2">
      <c r="B131" s="23"/>
      <c r="C131" s="22"/>
      <c r="D131" s="22"/>
      <c r="F131" s="17"/>
      <c r="G131" s="10"/>
      <c r="H131" s="10"/>
      <c r="I131" s="10"/>
      <c r="J131" s="10"/>
      <c r="K131" s="10"/>
    </row>
    <row r="132" spans="2:11" s="12" customFormat="1" x14ac:dyDescent="0.2">
      <c r="B132" s="23"/>
      <c r="C132" s="22"/>
      <c r="D132" s="22"/>
      <c r="F132" s="17"/>
      <c r="G132" s="10"/>
      <c r="H132" s="10"/>
      <c r="I132" s="10"/>
      <c r="J132" s="10"/>
      <c r="K132" s="10"/>
    </row>
    <row r="133" spans="2:11" s="12" customFormat="1" x14ac:dyDescent="0.2">
      <c r="B133" s="23"/>
      <c r="C133" s="22"/>
      <c r="D133" s="22"/>
      <c r="F133" s="17"/>
      <c r="G133" s="10"/>
      <c r="H133" s="10"/>
      <c r="I133" s="10"/>
      <c r="J133" s="10"/>
      <c r="K133" s="10"/>
    </row>
    <row r="134" spans="2:11" s="12" customFormat="1" x14ac:dyDescent="0.2">
      <c r="B134" s="23"/>
      <c r="C134" s="22"/>
      <c r="D134" s="22"/>
      <c r="F134" s="17"/>
      <c r="G134" s="10"/>
      <c r="H134" s="10"/>
      <c r="I134" s="10"/>
      <c r="J134" s="10"/>
      <c r="K134" s="10"/>
    </row>
    <row r="135" spans="2:11" s="12" customFormat="1" x14ac:dyDescent="0.2">
      <c r="B135" s="23"/>
      <c r="C135" s="22"/>
      <c r="D135" s="22"/>
      <c r="F135" s="17"/>
      <c r="G135" s="10"/>
      <c r="H135" s="10"/>
      <c r="I135" s="10"/>
      <c r="J135" s="10"/>
      <c r="K135" s="10"/>
    </row>
    <row r="136" spans="2:11" s="12" customFormat="1" x14ac:dyDescent="0.2">
      <c r="B136" s="23"/>
      <c r="C136" s="22"/>
      <c r="D136" s="22"/>
      <c r="F136" s="17"/>
      <c r="G136" s="10"/>
      <c r="H136" s="10"/>
      <c r="I136" s="10"/>
      <c r="J136" s="10"/>
      <c r="K136" s="10"/>
    </row>
    <row r="137" spans="2:11" s="12" customFormat="1" x14ac:dyDescent="0.2">
      <c r="B137" s="23"/>
      <c r="C137" s="22"/>
      <c r="D137" s="22"/>
      <c r="F137" s="17"/>
      <c r="G137" s="10"/>
      <c r="H137" s="10"/>
      <c r="I137" s="10"/>
      <c r="J137" s="10"/>
      <c r="K137" s="10"/>
    </row>
    <row r="138" spans="2:11" s="12" customFormat="1" x14ac:dyDescent="0.2">
      <c r="B138" s="23"/>
      <c r="C138" s="22"/>
      <c r="D138" s="22"/>
      <c r="F138" s="17"/>
      <c r="G138" s="10"/>
      <c r="H138" s="10"/>
      <c r="I138" s="10"/>
      <c r="J138" s="10"/>
      <c r="K138" s="10"/>
    </row>
    <row r="139" spans="2:11" s="12" customFormat="1" x14ac:dyDescent="0.2">
      <c r="B139" s="23"/>
      <c r="C139" s="22"/>
      <c r="D139" s="22"/>
      <c r="F139" s="17"/>
      <c r="G139" s="10"/>
      <c r="H139" s="10"/>
      <c r="I139" s="10"/>
      <c r="J139" s="10"/>
      <c r="K139" s="10"/>
    </row>
    <row r="140" spans="2:11" s="12" customFormat="1" x14ac:dyDescent="0.2">
      <c r="B140" s="23"/>
      <c r="C140" s="22"/>
      <c r="D140" s="22"/>
      <c r="F140" s="17"/>
      <c r="G140" s="10"/>
      <c r="H140" s="10"/>
      <c r="I140" s="10"/>
      <c r="J140" s="10"/>
      <c r="K140" s="10"/>
    </row>
    <row r="141" spans="2:11" s="12" customFormat="1" x14ac:dyDescent="0.2">
      <c r="B141" s="23"/>
      <c r="C141" s="22"/>
      <c r="D141" s="22"/>
      <c r="F141" s="17"/>
      <c r="G141" s="10"/>
      <c r="H141" s="10"/>
      <c r="I141" s="10"/>
      <c r="J141" s="10"/>
      <c r="K141" s="10"/>
    </row>
    <row r="142" spans="2:11" s="12" customFormat="1" x14ac:dyDescent="0.2">
      <c r="B142" s="23"/>
      <c r="C142" s="22"/>
      <c r="D142" s="22"/>
      <c r="F142" s="17"/>
      <c r="G142" s="10"/>
      <c r="H142" s="10"/>
      <c r="I142" s="10"/>
      <c r="J142" s="10"/>
      <c r="K142" s="10"/>
    </row>
    <row r="143" spans="2:11" s="12" customFormat="1" x14ac:dyDescent="0.2">
      <c r="B143" s="23"/>
      <c r="C143" s="22"/>
      <c r="D143" s="22"/>
      <c r="F143" s="17"/>
      <c r="G143" s="10"/>
      <c r="H143" s="10"/>
      <c r="I143" s="10"/>
      <c r="J143" s="10"/>
      <c r="K143" s="10"/>
    </row>
    <row r="144" spans="2:11" s="12" customFormat="1" x14ac:dyDescent="0.2">
      <c r="B144" s="23"/>
      <c r="C144" s="22"/>
      <c r="D144" s="22"/>
      <c r="F144" s="17"/>
      <c r="G144" s="10"/>
      <c r="H144" s="10"/>
      <c r="I144" s="10"/>
      <c r="J144" s="10"/>
      <c r="K144" s="10"/>
    </row>
    <row r="145" spans="2:11" s="12" customFormat="1" x14ac:dyDescent="0.2">
      <c r="B145" s="23"/>
      <c r="C145" s="22"/>
      <c r="D145" s="22"/>
      <c r="F145" s="17"/>
      <c r="G145" s="10"/>
      <c r="H145" s="10"/>
      <c r="I145" s="10"/>
      <c r="J145" s="10"/>
      <c r="K145" s="10"/>
    </row>
    <row r="146" spans="2:11" s="12" customFormat="1" x14ac:dyDescent="0.2">
      <c r="B146" s="23"/>
      <c r="C146" s="22"/>
      <c r="D146" s="22"/>
      <c r="F146" s="17"/>
      <c r="G146" s="10"/>
      <c r="H146" s="10"/>
      <c r="I146" s="10"/>
      <c r="J146" s="10"/>
      <c r="K146" s="10"/>
    </row>
    <row r="147" spans="2:11" s="12" customFormat="1" x14ac:dyDescent="0.2">
      <c r="B147" s="23"/>
      <c r="C147" s="22"/>
      <c r="D147" s="22"/>
      <c r="F147" s="17"/>
      <c r="G147" s="10"/>
      <c r="H147" s="10"/>
      <c r="I147" s="10"/>
      <c r="J147" s="10"/>
      <c r="K147" s="10"/>
    </row>
    <row r="148" spans="2:11" s="12" customFormat="1" x14ac:dyDescent="0.2">
      <c r="B148" s="23"/>
      <c r="C148" s="22"/>
      <c r="D148" s="22"/>
      <c r="F148" s="17"/>
      <c r="G148" s="10"/>
      <c r="H148" s="10"/>
      <c r="I148" s="10"/>
      <c r="J148" s="10"/>
      <c r="K148" s="10"/>
    </row>
    <row r="149" spans="2:11" s="12" customFormat="1" x14ac:dyDescent="0.2">
      <c r="B149" s="23"/>
      <c r="C149" s="22"/>
      <c r="D149" s="22"/>
      <c r="F149" s="17"/>
      <c r="G149" s="10"/>
      <c r="H149" s="10"/>
      <c r="I149" s="10"/>
      <c r="J149" s="10"/>
      <c r="K149" s="10"/>
    </row>
    <row r="150" spans="2:11" s="12" customFormat="1" x14ac:dyDescent="0.2">
      <c r="B150" s="23"/>
      <c r="C150" s="22"/>
      <c r="D150" s="22"/>
      <c r="F150" s="17"/>
      <c r="G150" s="10"/>
      <c r="H150" s="10"/>
      <c r="I150" s="10"/>
      <c r="J150" s="10"/>
      <c r="K150" s="10"/>
    </row>
    <row r="151" spans="2:11" s="12" customFormat="1" x14ac:dyDescent="0.2">
      <c r="B151" s="23"/>
      <c r="C151" s="22"/>
      <c r="D151" s="22"/>
      <c r="F151" s="17"/>
      <c r="G151" s="10"/>
      <c r="H151" s="10"/>
      <c r="I151" s="10"/>
      <c r="J151" s="10"/>
      <c r="K151" s="10"/>
    </row>
    <row r="152" spans="2:11" s="12" customFormat="1" x14ac:dyDescent="0.2">
      <c r="B152" s="23"/>
      <c r="C152" s="22"/>
      <c r="D152" s="22"/>
      <c r="F152" s="17"/>
      <c r="G152" s="10"/>
      <c r="H152" s="10"/>
      <c r="I152" s="10"/>
      <c r="J152" s="10"/>
      <c r="K152" s="10"/>
    </row>
    <row r="153" spans="2:11" s="12" customFormat="1" x14ac:dyDescent="0.2">
      <c r="B153" s="23"/>
      <c r="C153" s="22"/>
      <c r="D153" s="22"/>
      <c r="F153" s="17"/>
      <c r="G153" s="10"/>
      <c r="H153" s="10"/>
      <c r="I153" s="10"/>
      <c r="J153" s="10"/>
      <c r="K153" s="10"/>
    </row>
    <row r="154" spans="2:11" s="12" customFormat="1" x14ac:dyDescent="0.2">
      <c r="B154" s="23"/>
      <c r="C154" s="22"/>
      <c r="D154" s="22"/>
      <c r="F154" s="17"/>
      <c r="G154" s="10"/>
      <c r="H154" s="10"/>
      <c r="I154" s="10"/>
      <c r="J154" s="10"/>
      <c r="K154" s="10"/>
    </row>
    <row r="155" spans="2:11" s="12" customFormat="1" x14ac:dyDescent="0.2">
      <c r="B155" s="23"/>
      <c r="C155" s="22"/>
      <c r="D155" s="22"/>
      <c r="F155" s="17"/>
      <c r="G155" s="10"/>
      <c r="H155" s="10"/>
      <c r="I155" s="10"/>
      <c r="J155" s="10"/>
      <c r="K155" s="10"/>
    </row>
    <row r="156" spans="2:11" s="12" customFormat="1" x14ac:dyDescent="0.2">
      <c r="B156" s="23"/>
      <c r="C156" s="22"/>
      <c r="D156" s="22"/>
      <c r="F156" s="17"/>
      <c r="G156" s="10"/>
      <c r="H156" s="10"/>
      <c r="I156" s="10"/>
      <c r="J156" s="10"/>
      <c r="K156" s="10"/>
    </row>
    <row r="157" spans="2:11" s="12" customFormat="1" x14ac:dyDescent="0.2">
      <c r="B157" s="23"/>
      <c r="C157" s="22"/>
      <c r="D157" s="22"/>
      <c r="F157" s="17"/>
      <c r="G157" s="10"/>
      <c r="H157" s="10"/>
      <c r="I157" s="10"/>
      <c r="J157" s="10"/>
      <c r="K157" s="10"/>
    </row>
    <row r="158" spans="2:11" s="12" customFormat="1" x14ac:dyDescent="0.2">
      <c r="B158" s="23"/>
      <c r="C158" s="22"/>
      <c r="D158" s="22"/>
      <c r="F158" s="17"/>
      <c r="G158" s="10"/>
      <c r="H158" s="10"/>
      <c r="I158" s="10"/>
      <c r="J158" s="10"/>
      <c r="K158" s="10"/>
    </row>
    <row r="159" spans="2:11" s="12" customFormat="1" x14ac:dyDescent="0.2">
      <c r="B159" s="23"/>
      <c r="C159" s="22"/>
      <c r="D159" s="22"/>
      <c r="F159" s="17"/>
      <c r="G159" s="10"/>
      <c r="H159" s="10"/>
      <c r="I159" s="10"/>
      <c r="J159" s="10"/>
      <c r="K159" s="10"/>
    </row>
    <row r="160" spans="2:11" s="12" customFormat="1" x14ac:dyDescent="0.2">
      <c r="B160" s="23"/>
      <c r="C160" s="22"/>
      <c r="D160" s="22"/>
      <c r="F160" s="17"/>
      <c r="G160" s="10"/>
      <c r="H160" s="10"/>
      <c r="I160" s="10"/>
      <c r="J160" s="10"/>
      <c r="K160" s="10"/>
    </row>
    <row r="161" spans="2:11" s="12" customFormat="1" x14ac:dyDescent="0.2">
      <c r="B161" s="23"/>
      <c r="C161" s="22"/>
      <c r="D161" s="22"/>
      <c r="F161" s="17"/>
      <c r="G161" s="10"/>
      <c r="H161" s="10"/>
      <c r="I161" s="10"/>
      <c r="J161" s="10"/>
      <c r="K161" s="10"/>
    </row>
    <row r="162" spans="2:11" s="12" customFormat="1" x14ac:dyDescent="0.2">
      <c r="B162" s="23"/>
      <c r="C162" s="22"/>
      <c r="D162" s="22"/>
      <c r="F162" s="17"/>
      <c r="G162" s="10"/>
      <c r="H162" s="10"/>
      <c r="I162" s="10"/>
      <c r="J162" s="10"/>
      <c r="K162" s="10"/>
    </row>
    <row r="163" spans="2:11" s="12" customFormat="1" x14ac:dyDescent="0.2">
      <c r="B163" s="23"/>
      <c r="C163" s="22"/>
      <c r="D163" s="22"/>
      <c r="F163" s="17"/>
      <c r="G163" s="10"/>
      <c r="H163" s="10"/>
      <c r="I163" s="10"/>
      <c r="J163" s="10"/>
      <c r="K163" s="10"/>
    </row>
    <row r="164" spans="2:11" s="12" customFormat="1" x14ac:dyDescent="0.2">
      <c r="B164" s="23"/>
      <c r="C164" s="22"/>
      <c r="D164" s="22"/>
      <c r="F164" s="17"/>
      <c r="G164" s="10"/>
      <c r="H164" s="10"/>
      <c r="I164" s="10"/>
      <c r="J164" s="10"/>
      <c r="K164" s="10"/>
    </row>
    <row r="165" spans="2:11" s="12" customFormat="1" x14ac:dyDescent="0.2">
      <c r="B165" s="23"/>
      <c r="C165" s="22"/>
      <c r="D165" s="22"/>
      <c r="F165" s="17"/>
      <c r="G165" s="10"/>
      <c r="H165" s="10"/>
      <c r="I165" s="10"/>
      <c r="J165" s="10"/>
      <c r="K165" s="10"/>
    </row>
    <row r="166" spans="2:11" s="12" customFormat="1" x14ac:dyDescent="0.2">
      <c r="B166" s="23"/>
      <c r="C166" s="22"/>
      <c r="D166" s="22"/>
      <c r="F166" s="17"/>
      <c r="G166" s="10"/>
      <c r="H166" s="10"/>
      <c r="I166" s="10"/>
      <c r="J166" s="10"/>
      <c r="K166" s="10"/>
    </row>
    <row r="167" spans="2:11" s="12" customFormat="1" x14ac:dyDescent="0.2">
      <c r="B167" s="23"/>
      <c r="C167" s="22"/>
      <c r="D167" s="22"/>
      <c r="F167" s="17"/>
      <c r="G167" s="10"/>
      <c r="H167" s="10"/>
      <c r="I167" s="10"/>
      <c r="J167" s="10"/>
      <c r="K167" s="10"/>
    </row>
    <row r="168" spans="2:11" s="12" customFormat="1" x14ac:dyDescent="0.2">
      <c r="B168" s="23"/>
      <c r="C168" s="22"/>
      <c r="D168" s="22"/>
      <c r="F168" s="17"/>
      <c r="G168" s="10"/>
      <c r="H168" s="10"/>
      <c r="I168" s="10"/>
      <c r="J168" s="10"/>
      <c r="K168" s="10"/>
    </row>
    <row r="169" spans="2:11" s="12" customFormat="1" x14ac:dyDescent="0.2">
      <c r="B169" s="23"/>
      <c r="C169" s="22"/>
      <c r="D169" s="22"/>
      <c r="F169" s="17"/>
      <c r="G169" s="10"/>
      <c r="H169" s="10"/>
      <c r="I169" s="10"/>
      <c r="J169" s="10"/>
      <c r="K169" s="10"/>
    </row>
    <row r="170" spans="2:11" s="12" customFormat="1" x14ac:dyDescent="0.2">
      <c r="B170" s="23"/>
      <c r="C170" s="22"/>
      <c r="D170" s="22"/>
      <c r="F170" s="17"/>
      <c r="G170" s="10"/>
      <c r="H170" s="10"/>
      <c r="I170" s="10"/>
      <c r="J170" s="10"/>
      <c r="K170" s="10"/>
    </row>
    <row r="171" spans="2:11" s="12" customFormat="1" x14ac:dyDescent="0.2">
      <c r="B171" s="23"/>
      <c r="C171" s="22"/>
      <c r="D171" s="22"/>
      <c r="F171" s="17"/>
      <c r="G171" s="10"/>
      <c r="H171" s="10"/>
      <c r="I171" s="10"/>
      <c r="J171" s="10"/>
      <c r="K171" s="10"/>
    </row>
    <row r="172" spans="2:11" s="12" customFormat="1" x14ac:dyDescent="0.2">
      <c r="B172" s="23"/>
      <c r="C172" s="22"/>
      <c r="D172" s="22"/>
      <c r="F172" s="17"/>
      <c r="G172" s="10"/>
      <c r="H172" s="10"/>
      <c r="I172" s="10"/>
      <c r="J172" s="10"/>
      <c r="K172" s="10"/>
    </row>
    <row r="173" spans="2:11" s="12" customFormat="1" x14ac:dyDescent="0.2">
      <c r="B173" s="23"/>
      <c r="C173" s="22"/>
      <c r="D173" s="22"/>
      <c r="F173" s="17"/>
      <c r="G173" s="10"/>
      <c r="H173" s="10"/>
      <c r="I173" s="10"/>
      <c r="J173" s="10"/>
      <c r="K173" s="10"/>
    </row>
    <row r="174" spans="2:11" s="12" customFormat="1" x14ac:dyDescent="0.2">
      <c r="B174" s="23"/>
      <c r="C174" s="22"/>
      <c r="D174" s="22"/>
      <c r="F174" s="17"/>
      <c r="G174" s="10"/>
      <c r="H174" s="10"/>
      <c r="I174" s="10"/>
      <c r="J174" s="10"/>
      <c r="K174" s="10"/>
    </row>
    <row r="175" spans="2:11" s="12" customFormat="1" x14ac:dyDescent="0.2">
      <c r="B175" s="23"/>
      <c r="C175" s="22"/>
      <c r="D175" s="22"/>
      <c r="F175" s="17"/>
      <c r="G175" s="10"/>
      <c r="H175" s="10"/>
      <c r="I175" s="10"/>
      <c r="J175" s="10"/>
      <c r="K175" s="10"/>
    </row>
    <row r="176" spans="2:11" s="12" customFormat="1" x14ac:dyDescent="0.2">
      <c r="B176" s="23"/>
      <c r="C176" s="22"/>
      <c r="D176" s="22"/>
      <c r="F176" s="17"/>
      <c r="G176" s="10"/>
      <c r="H176" s="10"/>
      <c r="I176" s="10"/>
      <c r="J176" s="10"/>
      <c r="K176" s="10"/>
    </row>
    <row r="177" spans="2:11" s="12" customFormat="1" x14ac:dyDescent="0.2">
      <c r="B177" s="23"/>
      <c r="C177" s="22"/>
      <c r="D177" s="22"/>
      <c r="F177" s="17"/>
      <c r="G177" s="10"/>
      <c r="H177" s="10"/>
      <c r="I177" s="10"/>
      <c r="J177" s="10"/>
      <c r="K177" s="10"/>
    </row>
    <row r="178" spans="2:11" s="12" customFormat="1" x14ac:dyDescent="0.2">
      <c r="B178" s="23"/>
      <c r="C178" s="22"/>
      <c r="D178" s="22"/>
      <c r="F178" s="17"/>
      <c r="G178" s="10"/>
      <c r="H178" s="10"/>
      <c r="I178" s="10"/>
      <c r="J178" s="10"/>
      <c r="K178" s="10"/>
    </row>
    <row r="179" spans="2:11" s="12" customFormat="1" x14ac:dyDescent="0.2">
      <c r="B179" s="23"/>
      <c r="C179" s="22"/>
      <c r="D179" s="22"/>
      <c r="F179" s="17"/>
      <c r="G179" s="10"/>
      <c r="H179" s="10"/>
      <c r="I179" s="10"/>
      <c r="J179" s="10"/>
      <c r="K179" s="10"/>
    </row>
    <row r="180" spans="2:11" s="12" customFormat="1" x14ac:dyDescent="0.2">
      <c r="B180" s="23"/>
      <c r="C180" s="22"/>
      <c r="D180" s="22"/>
      <c r="F180" s="17"/>
      <c r="G180" s="10"/>
      <c r="H180" s="10"/>
      <c r="I180" s="10"/>
      <c r="J180" s="10"/>
      <c r="K180" s="10"/>
    </row>
    <row r="181" spans="2:11" s="12" customFormat="1" x14ac:dyDescent="0.2">
      <c r="B181" s="23"/>
      <c r="C181" s="22"/>
      <c r="D181" s="22"/>
      <c r="F181" s="17"/>
      <c r="G181" s="10"/>
      <c r="H181" s="10"/>
      <c r="I181" s="10"/>
      <c r="J181" s="10"/>
      <c r="K181" s="10"/>
    </row>
    <row r="182" spans="2:11" s="12" customFormat="1" x14ac:dyDescent="0.2">
      <c r="B182" s="23"/>
      <c r="C182" s="22"/>
      <c r="D182" s="22"/>
      <c r="F182" s="17"/>
      <c r="G182" s="10"/>
      <c r="H182" s="10"/>
      <c r="I182" s="10"/>
      <c r="J182" s="10"/>
      <c r="K182" s="10"/>
    </row>
    <row r="183" spans="2:11" s="12" customFormat="1" x14ac:dyDescent="0.2">
      <c r="B183" s="23"/>
      <c r="C183" s="22"/>
      <c r="D183" s="22"/>
      <c r="F183" s="17"/>
      <c r="G183" s="10"/>
      <c r="H183" s="10"/>
      <c r="I183" s="10"/>
      <c r="J183" s="10"/>
      <c r="K183" s="10"/>
    </row>
    <row r="184" spans="2:11" s="12" customFormat="1" x14ac:dyDescent="0.2">
      <c r="B184" s="23"/>
      <c r="C184" s="22"/>
      <c r="D184" s="22"/>
      <c r="F184" s="17"/>
      <c r="G184" s="10"/>
      <c r="H184" s="10"/>
      <c r="I184" s="10"/>
      <c r="J184" s="10"/>
      <c r="K184" s="10"/>
    </row>
    <row r="185" spans="2:11" s="12" customFormat="1" x14ac:dyDescent="0.2">
      <c r="B185" s="23"/>
      <c r="C185" s="22"/>
      <c r="D185" s="22"/>
      <c r="F185" s="17"/>
      <c r="G185" s="10"/>
      <c r="H185" s="10"/>
      <c r="I185" s="10"/>
      <c r="J185" s="10"/>
      <c r="K185" s="10"/>
    </row>
    <row r="186" spans="2:11" s="12" customFormat="1" x14ac:dyDescent="0.2">
      <c r="B186" s="23"/>
      <c r="C186" s="22"/>
      <c r="D186" s="22"/>
      <c r="F186" s="17"/>
      <c r="G186" s="10"/>
      <c r="H186" s="10"/>
      <c r="I186" s="10"/>
      <c r="J186" s="10"/>
      <c r="K186" s="10"/>
    </row>
    <row r="187" spans="2:11" s="12" customFormat="1" x14ac:dyDescent="0.2">
      <c r="B187" s="23"/>
      <c r="C187" s="22"/>
      <c r="D187" s="22"/>
      <c r="F187" s="17"/>
      <c r="G187" s="10"/>
      <c r="H187" s="10"/>
      <c r="I187" s="10"/>
      <c r="J187" s="10"/>
      <c r="K187" s="10"/>
    </row>
    <row r="188" spans="2:11" s="12" customFormat="1" x14ac:dyDescent="0.2">
      <c r="B188" s="23"/>
      <c r="C188" s="22"/>
      <c r="D188" s="22"/>
      <c r="F188" s="17"/>
      <c r="G188" s="10"/>
      <c r="H188" s="10"/>
      <c r="I188" s="10"/>
      <c r="J188" s="10"/>
      <c r="K188" s="10"/>
    </row>
    <row r="189" spans="2:11" s="12" customFormat="1" x14ac:dyDescent="0.2">
      <c r="B189" s="23"/>
      <c r="C189" s="22"/>
      <c r="D189" s="22"/>
      <c r="F189" s="17"/>
      <c r="G189" s="10"/>
      <c r="H189" s="10"/>
      <c r="I189" s="10"/>
      <c r="J189" s="10"/>
      <c r="K189" s="10"/>
    </row>
    <row r="190" spans="2:11" s="12" customFormat="1" x14ac:dyDescent="0.2">
      <c r="B190" s="23"/>
      <c r="C190" s="22"/>
      <c r="D190" s="22"/>
      <c r="F190" s="17"/>
      <c r="G190" s="10"/>
      <c r="H190" s="10"/>
      <c r="I190" s="10"/>
      <c r="J190" s="10"/>
      <c r="K190" s="10"/>
    </row>
    <row r="191" spans="2:11" s="12" customFormat="1" x14ac:dyDescent="0.2">
      <c r="B191" s="23"/>
      <c r="C191" s="22"/>
      <c r="D191" s="22"/>
      <c r="F191" s="17"/>
      <c r="G191" s="10"/>
      <c r="H191" s="10"/>
      <c r="I191" s="10"/>
      <c r="J191" s="10"/>
      <c r="K191" s="10"/>
    </row>
    <row r="192" spans="2:11" s="12" customFormat="1" x14ac:dyDescent="0.2">
      <c r="B192" s="23"/>
      <c r="C192" s="22"/>
      <c r="D192" s="22"/>
      <c r="F192" s="17"/>
      <c r="G192" s="10"/>
      <c r="H192" s="10"/>
      <c r="I192" s="10"/>
      <c r="J192" s="10"/>
      <c r="K192" s="10"/>
    </row>
    <row r="193" spans="2:11" s="12" customFormat="1" x14ac:dyDescent="0.2">
      <c r="B193" s="23"/>
      <c r="C193" s="22"/>
      <c r="D193" s="22"/>
      <c r="F193" s="17"/>
      <c r="G193" s="10"/>
      <c r="H193" s="10"/>
      <c r="I193" s="10"/>
      <c r="J193" s="10"/>
      <c r="K193" s="10"/>
    </row>
    <row r="194" spans="2:11" s="12" customFormat="1" x14ac:dyDescent="0.2">
      <c r="B194" s="23"/>
      <c r="C194" s="22"/>
      <c r="D194" s="22"/>
      <c r="F194" s="17"/>
      <c r="G194" s="10"/>
      <c r="H194" s="10"/>
      <c r="I194" s="10"/>
      <c r="J194" s="10"/>
      <c r="K194" s="10"/>
    </row>
    <row r="195" spans="2:11" s="12" customFormat="1" x14ac:dyDescent="0.2">
      <c r="B195" s="23"/>
      <c r="C195" s="22"/>
      <c r="D195" s="22"/>
      <c r="F195" s="17"/>
      <c r="G195" s="10"/>
      <c r="H195" s="10"/>
      <c r="I195" s="10"/>
      <c r="J195" s="10"/>
      <c r="K195" s="10"/>
    </row>
    <row r="196" spans="2:11" s="12" customFormat="1" x14ac:dyDescent="0.2">
      <c r="B196" s="23"/>
      <c r="C196" s="22"/>
      <c r="D196" s="22"/>
      <c r="F196" s="17"/>
      <c r="G196" s="10"/>
      <c r="H196" s="10"/>
      <c r="I196" s="10"/>
      <c r="J196" s="10"/>
      <c r="K196" s="10"/>
    </row>
    <row r="197" spans="2:11" s="12" customFormat="1" x14ac:dyDescent="0.2">
      <c r="B197" s="23"/>
      <c r="C197" s="22"/>
      <c r="D197" s="22"/>
      <c r="F197" s="17"/>
      <c r="G197" s="10"/>
      <c r="H197" s="10"/>
      <c r="I197" s="10"/>
      <c r="J197" s="10"/>
      <c r="K197" s="10"/>
    </row>
    <row r="198" spans="2:11" s="12" customFormat="1" x14ac:dyDescent="0.2">
      <c r="B198" s="23"/>
      <c r="C198" s="22"/>
      <c r="D198" s="22"/>
      <c r="F198" s="17"/>
      <c r="G198" s="10"/>
      <c r="H198" s="10"/>
      <c r="I198" s="10"/>
      <c r="J198" s="10"/>
      <c r="K198" s="10"/>
    </row>
    <row r="199" spans="2:11" s="12" customFormat="1" x14ac:dyDescent="0.2">
      <c r="B199" s="23"/>
      <c r="C199" s="22"/>
      <c r="D199" s="22"/>
      <c r="F199" s="17"/>
      <c r="G199" s="10"/>
      <c r="H199" s="10"/>
      <c r="I199" s="10"/>
      <c r="J199" s="10"/>
      <c r="K199" s="10"/>
    </row>
    <row r="200" spans="2:11" s="12" customFormat="1" x14ac:dyDescent="0.2">
      <c r="B200" s="23"/>
      <c r="C200" s="22"/>
      <c r="D200" s="22"/>
      <c r="F200" s="17"/>
      <c r="G200" s="10"/>
      <c r="H200" s="10"/>
      <c r="I200" s="10"/>
      <c r="J200" s="10"/>
      <c r="K200" s="10"/>
    </row>
    <row r="201" spans="2:11" s="12" customFormat="1" x14ac:dyDescent="0.2">
      <c r="B201" s="23"/>
      <c r="C201" s="22"/>
      <c r="D201" s="22"/>
      <c r="F201" s="17"/>
      <c r="G201" s="10"/>
      <c r="H201" s="10"/>
      <c r="I201" s="10"/>
      <c r="J201" s="10"/>
      <c r="K201" s="10"/>
    </row>
    <row r="202" spans="2:11" s="12" customFormat="1" x14ac:dyDescent="0.2">
      <c r="B202" s="23"/>
      <c r="C202" s="22"/>
      <c r="D202" s="22"/>
      <c r="F202" s="17"/>
      <c r="G202" s="10"/>
      <c r="H202" s="10"/>
      <c r="I202" s="10"/>
      <c r="J202" s="10"/>
      <c r="K202" s="10"/>
    </row>
    <row r="203" spans="2:11" s="12" customFormat="1" x14ac:dyDescent="0.2">
      <c r="B203" s="23"/>
      <c r="C203" s="22"/>
      <c r="D203" s="22"/>
      <c r="F203" s="17"/>
      <c r="G203" s="10"/>
      <c r="H203" s="10"/>
      <c r="I203" s="10"/>
      <c r="J203" s="10"/>
      <c r="K203" s="10"/>
    </row>
    <row r="204" spans="2:11" s="12" customFormat="1" x14ac:dyDescent="0.2">
      <c r="B204" s="23"/>
      <c r="C204" s="22"/>
      <c r="D204" s="22"/>
      <c r="F204" s="17"/>
      <c r="G204" s="10"/>
      <c r="H204" s="10"/>
      <c r="I204" s="10"/>
      <c r="J204" s="10"/>
      <c r="K204" s="10"/>
    </row>
    <row r="205" spans="2:11" s="12" customFormat="1" x14ac:dyDescent="0.2">
      <c r="B205" s="23"/>
      <c r="C205" s="22"/>
      <c r="D205" s="22"/>
      <c r="F205" s="17"/>
      <c r="G205" s="10"/>
      <c r="H205" s="10"/>
      <c r="I205" s="10"/>
      <c r="J205" s="10"/>
      <c r="K205" s="10"/>
    </row>
    <row r="206" spans="2:11" s="12" customFormat="1" x14ac:dyDescent="0.2">
      <c r="B206" s="23"/>
      <c r="C206" s="22"/>
      <c r="D206" s="22"/>
      <c r="F206" s="17"/>
      <c r="G206" s="10"/>
      <c r="H206" s="10"/>
      <c r="I206" s="10"/>
      <c r="J206" s="10"/>
      <c r="K206" s="10"/>
    </row>
    <row r="207" spans="2:11" s="12" customFormat="1" x14ac:dyDescent="0.2">
      <c r="B207" s="23"/>
      <c r="C207" s="22"/>
      <c r="D207" s="22"/>
      <c r="F207" s="17"/>
      <c r="G207" s="10"/>
      <c r="H207" s="10"/>
      <c r="I207" s="10"/>
      <c r="J207" s="10"/>
      <c r="K207" s="10"/>
    </row>
    <row r="208" spans="2:11" s="12" customFormat="1" x14ac:dyDescent="0.2">
      <c r="B208" s="23"/>
      <c r="C208" s="22"/>
      <c r="D208" s="22"/>
      <c r="F208" s="17"/>
      <c r="G208" s="10"/>
      <c r="H208" s="10"/>
      <c r="I208" s="10"/>
      <c r="J208" s="10"/>
      <c r="K208" s="10"/>
    </row>
    <row r="209" spans="2:11" s="12" customFormat="1" x14ac:dyDescent="0.2">
      <c r="B209" s="23"/>
      <c r="C209" s="22"/>
      <c r="D209" s="22"/>
      <c r="F209" s="17"/>
      <c r="G209" s="10"/>
      <c r="H209" s="10"/>
      <c r="I209" s="10"/>
      <c r="J209" s="10"/>
      <c r="K209" s="10"/>
    </row>
    <row r="210" spans="2:11" s="12" customFormat="1" x14ac:dyDescent="0.2">
      <c r="B210" s="23"/>
      <c r="C210" s="22"/>
      <c r="D210" s="22"/>
      <c r="F210" s="17"/>
      <c r="G210" s="10"/>
      <c r="H210" s="10"/>
      <c r="I210" s="10"/>
      <c r="J210" s="10"/>
      <c r="K210" s="10"/>
    </row>
    <row r="211" spans="2:11" s="12" customFormat="1" x14ac:dyDescent="0.2">
      <c r="B211" s="23"/>
      <c r="C211" s="22"/>
      <c r="D211" s="22"/>
      <c r="F211" s="17"/>
      <c r="G211" s="10"/>
      <c r="H211" s="10"/>
      <c r="I211" s="10"/>
      <c r="J211" s="10"/>
      <c r="K211" s="10"/>
    </row>
    <row r="212" spans="2:11" s="12" customFormat="1" x14ac:dyDescent="0.2">
      <c r="B212" s="23"/>
      <c r="C212" s="22"/>
      <c r="D212" s="22"/>
      <c r="F212" s="17"/>
      <c r="G212" s="10"/>
      <c r="H212" s="10"/>
      <c r="I212" s="10"/>
      <c r="J212" s="10"/>
      <c r="K212" s="10"/>
    </row>
    <row r="213" spans="2:11" s="12" customFormat="1" x14ac:dyDescent="0.2">
      <c r="B213" s="23"/>
      <c r="C213" s="22"/>
      <c r="D213" s="22"/>
      <c r="F213" s="17"/>
      <c r="G213" s="10"/>
      <c r="H213" s="10"/>
      <c r="I213" s="10"/>
      <c r="J213" s="10"/>
      <c r="K213" s="10"/>
    </row>
    <row r="214" spans="2:11" s="12" customFormat="1" x14ac:dyDescent="0.2">
      <c r="B214" s="23"/>
      <c r="C214" s="22"/>
      <c r="D214" s="22"/>
      <c r="F214" s="17"/>
      <c r="G214" s="10"/>
      <c r="H214" s="10"/>
      <c r="I214" s="10"/>
      <c r="J214" s="10"/>
      <c r="K214" s="10"/>
    </row>
    <row r="215" spans="2:11" s="12" customFormat="1" x14ac:dyDescent="0.2">
      <c r="B215" s="23"/>
      <c r="C215" s="22"/>
      <c r="D215" s="22"/>
      <c r="F215" s="17"/>
      <c r="G215" s="10"/>
      <c r="H215" s="10"/>
      <c r="I215" s="10"/>
      <c r="J215" s="10"/>
      <c r="K215" s="10"/>
    </row>
    <row r="216" spans="2:11" s="12" customFormat="1" x14ac:dyDescent="0.2">
      <c r="B216" s="23"/>
      <c r="C216" s="22"/>
      <c r="D216" s="22"/>
      <c r="F216" s="17"/>
      <c r="G216" s="10"/>
      <c r="H216" s="10"/>
      <c r="I216" s="10"/>
      <c r="J216" s="10"/>
      <c r="K216" s="10"/>
    </row>
    <row r="217" spans="2:11" s="12" customFormat="1" x14ac:dyDescent="0.2">
      <c r="B217" s="23"/>
      <c r="C217" s="22"/>
      <c r="D217" s="22"/>
      <c r="F217" s="17"/>
      <c r="G217" s="10"/>
      <c r="H217" s="10"/>
      <c r="I217" s="10"/>
      <c r="J217" s="10"/>
      <c r="K217" s="10"/>
    </row>
    <row r="218" spans="2:11" s="12" customFormat="1" x14ac:dyDescent="0.2">
      <c r="B218" s="23"/>
      <c r="C218" s="22"/>
      <c r="D218" s="22"/>
      <c r="F218" s="17"/>
      <c r="G218" s="10"/>
      <c r="H218" s="10"/>
      <c r="I218" s="10"/>
      <c r="J218" s="10"/>
      <c r="K218" s="10"/>
    </row>
    <row r="219" spans="2:11" s="12" customFormat="1" x14ac:dyDescent="0.2">
      <c r="B219" s="23"/>
      <c r="C219" s="22"/>
      <c r="D219" s="22"/>
      <c r="F219" s="17"/>
      <c r="G219" s="10"/>
      <c r="H219" s="10"/>
      <c r="I219" s="10"/>
      <c r="J219" s="10"/>
      <c r="K219" s="10"/>
    </row>
    <row r="220" spans="2:11" s="12" customFormat="1" x14ac:dyDescent="0.2">
      <c r="B220" s="23"/>
      <c r="C220" s="22"/>
      <c r="D220" s="22"/>
      <c r="F220" s="17"/>
      <c r="G220" s="10"/>
      <c r="H220" s="10"/>
      <c r="I220" s="10"/>
      <c r="J220" s="10"/>
      <c r="K220" s="10"/>
    </row>
    <row r="221" spans="2:11" s="12" customFormat="1" x14ac:dyDescent="0.2">
      <c r="B221" s="23"/>
      <c r="C221" s="22"/>
      <c r="D221" s="22"/>
      <c r="F221" s="17"/>
      <c r="G221" s="10"/>
      <c r="H221" s="10"/>
      <c r="I221" s="10"/>
      <c r="J221" s="10"/>
      <c r="K221" s="10"/>
    </row>
    <row r="222" spans="2:11" s="12" customFormat="1" x14ac:dyDescent="0.2">
      <c r="B222" s="23"/>
      <c r="C222" s="22"/>
      <c r="D222" s="22"/>
      <c r="F222" s="17"/>
      <c r="G222" s="10"/>
      <c r="H222" s="10"/>
      <c r="I222" s="10"/>
      <c r="J222" s="10"/>
      <c r="K222" s="10"/>
    </row>
    <row r="223" spans="2:11" s="12" customFormat="1" x14ac:dyDescent="0.2">
      <c r="B223" s="23"/>
      <c r="C223" s="22"/>
      <c r="D223" s="22"/>
      <c r="F223" s="17"/>
      <c r="G223" s="10"/>
      <c r="H223" s="10"/>
      <c r="I223" s="10"/>
      <c r="J223" s="10"/>
      <c r="K223" s="10"/>
    </row>
    <row r="224" spans="2:11" s="12" customFormat="1" x14ac:dyDescent="0.2">
      <c r="B224" s="23"/>
      <c r="C224" s="22"/>
      <c r="D224" s="22"/>
      <c r="F224" s="17"/>
      <c r="G224" s="10"/>
      <c r="H224" s="10"/>
      <c r="I224" s="10"/>
      <c r="J224" s="10"/>
      <c r="K224" s="10"/>
    </row>
    <row r="225" spans="2:11" s="12" customFormat="1" x14ac:dyDescent="0.2">
      <c r="B225" s="23"/>
      <c r="C225" s="22"/>
      <c r="D225" s="22"/>
      <c r="F225" s="17"/>
      <c r="G225" s="10"/>
      <c r="H225" s="10"/>
      <c r="I225" s="10"/>
      <c r="J225" s="10"/>
      <c r="K225" s="10"/>
    </row>
    <row r="226" spans="2:11" s="12" customFormat="1" x14ac:dyDescent="0.2">
      <c r="B226" s="23"/>
      <c r="C226" s="22"/>
      <c r="D226" s="22"/>
      <c r="F226" s="17"/>
      <c r="G226" s="10"/>
      <c r="H226" s="10"/>
      <c r="I226" s="10"/>
      <c r="J226" s="10"/>
      <c r="K226" s="10"/>
    </row>
    <row r="227" spans="2:11" s="12" customFormat="1" x14ac:dyDescent="0.2">
      <c r="B227" s="23"/>
      <c r="C227" s="22"/>
      <c r="D227" s="22"/>
      <c r="F227" s="17"/>
      <c r="G227" s="10"/>
      <c r="H227" s="10"/>
      <c r="I227" s="10"/>
      <c r="J227" s="10"/>
      <c r="K227" s="10"/>
    </row>
    <row r="228" spans="2:11" s="12" customFormat="1" x14ac:dyDescent="0.2">
      <c r="B228" s="23"/>
      <c r="C228" s="22"/>
      <c r="D228" s="22"/>
      <c r="F228" s="17"/>
      <c r="G228" s="10"/>
      <c r="H228" s="10"/>
      <c r="I228" s="10"/>
      <c r="J228" s="10"/>
      <c r="K228" s="10"/>
    </row>
    <row r="229" spans="2:11" s="12" customFormat="1" x14ac:dyDescent="0.2">
      <c r="B229" s="23"/>
      <c r="C229" s="22"/>
      <c r="D229" s="22"/>
      <c r="F229" s="17"/>
      <c r="G229" s="10"/>
      <c r="H229" s="10"/>
      <c r="I229" s="10"/>
      <c r="J229" s="10"/>
      <c r="K229" s="10"/>
    </row>
    <row r="230" spans="2:11" s="12" customFormat="1" x14ac:dyDescent="0.2">
      <c r="B230" s="23"/>
      <c r="C230" s="22"/>
      <c r="D230" s="22"/>
      <c r="F230" s="17"/>
      <c r="G230" s="10"/>
      <c r="H230" s="10"/>
      <c r="I230" s="10"/>
      <c r="J230" s="10"/>
      <c r="K230" s="10"/>
    </row>
    <row r="231" spans="2:11" s="12" customFormat="1" x14ac:dyDescent="0.2">
      <c r="B231" s="23"/>
      <c r="C231" s="22"/>
      <c r="D231" s="22"/>
      <c r="F231" s="17"/>
      <c r="G231" s="10"/>
      <c r="H231" s="10"/>
      <c r="I231" s="10"/>
      <c r="J231" s="10"/>
      <c r="K231" s="10"/>
    </row>
    <row r="232" spans="2:11" s="12" customFormat="1" x14ac:dyDescent="0.2">
      <c r="B232" s="23"/>
      <c r="C232" s="22"/>
      <c r="D232" s="22"/>
      <c r="F232" s="17"/>
      <c r="G232" s="10"/>
      <c r="H232" s="10"/>
      <c r="I232" s="10"/>
      <c r="J232" s="10"/>
      <c r="K232" s="10"/>
    </row>
    <row r="233" spans="2:11" s="12" customFormat="1" x14ac:dyDescent="0.2">
      <c r="B233" s="23"/>
      <c r="C233" s="22"/>
      <c r="D233" s="22"/>
      <c r="F233" s="17"/>
      <c r="G233" s="10"/>
      <c r="H233" s="10"/>
      <c r="I233" s="10"/>
      <c r="J233" s="10"/>
      <c r="K233" s="10"/>
    </row>
    <row r="234" spans="2:11" s="12" customFormat="1" x14ac:dyDescent="0.2">
      <c r="B234" s="23"/>
      <c r="C234" s="22"/>
      <c r="D234" s="22"/>
      <c r="F234" s="17"/>
      <c r="G234" s="10"/>
      <c r="H234" s="10"/>
      <c r="I234" s="10"/>
      <c r="J234" s="10"/>
      <c r="K234" s="10"/>
    </row>
    <row r="235" spans="2:11" s="12" customFormat="1" x14ac:dyDescent="0.2">
      <c r="B235" s="23"/>
      <c r="C235" s="22"/>
      <c r="D235" s="22"/>
      <c r="F235" s="17"/>
      <c r="G235" s="10"/>
      <c r="H235" s="10"/>
      <c r="I235" s="10"/>
      <c r="J235" s="10"/>
      <c r="K235" s="10"/>
    </row>
    <row r="236" spans="2:11" s="12" customFormat="1" x14ac:dyDescent="0.2">
      <c r="B236" s="23"/>
      <c r="C236" s="22"/>
      <c r="D236" s="22"/>
      <c r="F236" s="17"/>
      <c r="G236" s="10"/>
      <c r="H236" s="10"/>
      <c r="I236" s="10"/>
      <c r="J236" s="10"/>
      <c r="K236" s="10"/>
    </row>
    <row r="237" spans="2:11" s="12" customFormat="1" x14ac:dyDescent="0.2">
      <c r="B237" s="23"/>
      <c r="C237" s="22"/>
      <c r="D237" s="22"/>
      <c r="F237" s="17"/>
      <c r="G237" s="10"/>
      <c r="H237" s="10"/>
      <c r="I237" s="10"/>
      <c r="J237" s="10"/>
      <c r="K237" s="10"/>
    </row>
    <row r="238" spans="2:11" s="12" customFormat="1" x14ac:dyDescent="0.2">
      <c r="B238" s="23"/>
      <c r="C238" s="22"/>
      <c r="D238" s="22"/>
      <c r="F238" s="17"/>
      <c r="G238" s="10"/>
      <c r="H238" s="10"/>
      <c r="I238" s="10"/>
      <c r="J238" s="10"/>
      <c r="K238" s="10"/>
    </row>
    <row r="239" spans="2:11" s="12" customFormat="1" x14ac:dyDescent="0.2">
      <c r="B239" s="23"/>
      <c r="C239" s="22"/>
      <c r="D239" s="22"/>
      <c r="F239" s="17"/>
      <c r="G239" s="10"/>
      <c r="H239" s="10"/>
      <c r="I239" s="10"/>
      <c r="J239" s="10"/>
      <c r="K239" s="10"/>
    </row>
    <row r="240" spans="2:11" s="12" customFormat="1" x14ac:dyDescent="0.2">
      <c r="B240" s="23"/>
      <c r="C240" s="22"/>
      <c r="D240" s="22"/>
      <c r="F240" s="17"/>
      <c r="G240" s="10"/>
      <c r="H240" s="10"/>
      <c r="I240" s="10"/>
      <c r="J240" s="10"/>
      <c r="K240" s="10"/>
    </row>
    <row r="241" spans="2:11" s="12" customFormat="1" x14ac:dyDescent="0.2">
      <c r="B241" s="23"/>
      <c r="C241" s="22"/>
      <c r="D241" s="22"/>
      <c r="F241" s="17"/>
      <c r="G241" s="10"/>
      <c r="H241" s="10"/>
      <c r="I241" s="10"/>
      <c r="J241" s="10"/>
      <c r="K241" s="10"/>
    </row>
    <row r="242" spans="2:11" s="12" customFormat="1" x14ac:dyDescent="0.2">
      <c r="B242" s="23"/>
      <c r="C242" s="22"/>
      <c r="D242" s="22"/>
      <c r="F242" s="17"/>
      <c r="G242" s="10"/>
      <c r="H242" s="10"/>
      <c r="I242" s="10"/>
      <c r="J242" s="10"/>
      <c r="K242" s="10"/>
    </row>
    <row r="243" spans="2:11" s="12" customFormat="1" x14ac:dyDescent="0.2">
      <c r="B243" s="23"/>
      <c r="C243" s="22"/>
      <c r="D243" s="22"/>
      <c r="F243" s="17"/>
      <c r="G243" s="10"/>
      <c r="H243" s="10"/>
      <c r="I243" s="10"/>
      <c r="J243" s="10"/>
      <c r="K243" s="10"/>
    </row>
    <row r="244" spans="2:11" s="12" customFormat="1" x14ac:dyDescent="0.2">
      <c r="B244" s="23"/>
      <c r="C244" s="22"/>
      <c r="D244" s="22"/>
      <c r="F244" s="17"/>
      <c r="G244" s="10"/>
      <c r="H244" s="10"/>
      <c r="I244" s="10"/>
      <c r="J244" s="10"/>
      <c r="K244" s="10"/>
    </row>
    <row r="245" spans="2:11" s="12" customFormat="1" x14ac:dyDescent="0.2">
      <c r="B245" s="23"/>
      <c r="C245" s="22"/>
      <c r="D245" s="22"/>
      <c r="F245" s="17"/>
      <c r="G245" s="10"/>
      <c r="H245" s="10"/>
      <c r="I245" s="10"/>
      <c r="J245" s="10"/>
      <c r="K245" s="10"/>
    </row>
    <row r="246" spans="2:11" s="12" customFormat="1" x14ac:dyDescent="0.2">
      <c r="B246" s="23"/>
      <c r="C246" s="22"/>
      <c r="D246" s="22"/>
      <c r="F246" s="17"/>
      <c r="G246" s="10"/>
      <c r="H246" s="10"/>
      <c r="I246" s="10"/>
      <c r="J246" s="10"/>
      <c r="K246" s="10"/>
    </row>
    <row r="247" spans="2:11" s="12" customFormat="1" x14ac:dyDescent="0.2">
      <c r="B247" s="23"/>
      <c r="C247" s="22"/>
      <c r="D247" s="22"/>
      <c r="F247" s="17"/>
      <c r="G247" s="10"/>
      <c r="H247" s="10"/>
      <c r="I247" s="10"/>
      <c r="J247" s="10"/>
      <c r="K247" s="10"/>
    </row>
    <row r="248" spans="2:11" s="12" customFormat="1" x14ac:dyDescent="0.2">
      <c r="B248" s="23"/>
      <c r="C248" s="22"/>
      <c r="D248" s="22"/>
      <c r="F248" s="17"/>
      <c r="G248" s="10"/>
      <c r="H248" s="10"/>
      <c r="I248" s="10"/>
      <c r="J248" s="10"/>
      <c r="K248" s="10"/>
    </row>
    <row r="249" spans="2:11" s="12" customFormat="1" x14ac:dyDescent="0.2">
      <c r="B249" s="23"/>
      <c r="C249" s="22"/>
      <c r="D249" s="22"/>
      <c r="F249" s="17"/>
      <c r="G249" s="10"/>
      <c r="H249" s="10"/>
      <c r="I249" s="10"/>
      <c r="J249" s="10"/>
      <c r="K249" s="10"/>
    </row>
    <row r="250" spans="2:11" s="12" customFormat="1" x14ac:dyDescent="0.2">
      <c r="B250" s="23"/>
      <c r="C250" s="22"/>
      <c r="D250" s="22"/>
      <c r="F250" s="17"/>
      <c r="G250" s="10"/>
      <c r="H250" s="10"/>
      <c r="I250" s="10"/>
      <c r="J250" s="10"/>
      <c r="K250" s="10"/>
    </row>
    <row r="251" spans="2:11" s="12" customFormat="1" x14ac:dyDescent="0.2">
      <c r="B251" s="23"/>
      <c r="C251" s="22"/>
      <c r="D251" s="22"/>
      <c r="F251" s="17"/>
      <c r="G251" s="10"/>
      <c r="H251" s="10"/>
      <c r="I251" s="10"/>
      <c r="J251" s="10"/>
      <c r="K251" s="10"/>
    </row>
    <row r="252" spans="2:11" s="12" customFormat="1" x14ac:dyDescent="0.2">
      <c r="B252" s="23"/>
      <c r="C252" s="22"/>
      <c r="D252" s="22"/>
      <c r="F252" s="17"/>
      <c r="G252" s="10"/>
      <c r="H252" s="10"/>
      <c r="I252" s="10"/>
      <c r="J252" s="10"/>
      <c r="K252" s="10"/>
    </row>
    <row r="253" spans="2:11" s="12" customFormat="1" x14ac:dyDescent="0.2">
      <c r="B253" s="23"/>
      <c r="C253" s="22"/>
      <c r="D253" s="22"/>
      <c r="F253" s="17"/>
      <c r="G253" s="10"/>
      <c r="H253" s="10"/>
      <c r="I253" s="10"/>
      <c r="J253" s="10"/>
      <c r="K253" s="10"/>
    </row>
    <row r="254" spans="2:11" s="12" customFormat="1" x14ac:dyDescent="0.2">
      <c r="B254" s="23"/>
      <c r="C254" s="22"/>
      <c r="D254" s="22"/>
      <c r="F254" s="17"/>
      <c r="G254" s="10"/>
      <c r="H254" s="10"/>
      <c r="I254" s="10"/>
      <c r="J254" s="10"/>
      <c r="K254" s="10"/>
    </row>
    <row r="255" spans="2:11" s="12" customFormat="1" x14ac:dyDescent="0.2">
      <c r="B255" s="23"/>
      <c r="C255" s="22"/>
      <c r="D255" s="22"/>
      <c r="F255" s="17"/>
      <c r="G255" s="10"/>
      <c r="H255" s="10"/>
      <c r="I255" s="10"/>
      <c r="J255" s="10"/>
      <c r="K255" s="10"/>
    </row>
    <row r="256" spans="2:11" s="12" customFormat="1" x14ac:dyDescent="0.2">
      <c r="B256" s="23"/>
      <c r="C256" s="22"/>
      <c r="D256" s="22"/>
      <c r="F256" s="17"/>
      <c r="G256" s="10"/>
      <c r="H256" s="10"/>
      <c r="I256" s="10"/>
      <c r="J256" s="10"/>
      <c r="K256" s="10"/>
    </row>
    <row r="257" spans="2:11" s="12" customFormat="1" x14ac:dyDescent="0.2">
      <c r="B257" s="23"/>
      <c r="C257" s="22"/>
      <c r="D257" s="22"/>
      <c r="F257" s="17"/>
      <c r="G257" s="10"/>
      <c r="H257" s="10"/>
      <c r="I257" s="10"/>
      <c r="J257" s="10"/>
      <c r="K257" s="10"/>
    </row>
    <row r="258" spans="2:11" s="12" customFormat="1" x14ac:dyDescent="0.2">
      <c r="B258" s="23"/>
      <c r="C258" s="22"/>
      <c r="D258" s="22"/>
      <c r="F258" s="17"/>
      <c r="G258" s="10"/>
      <c r="H258" s="10"/>
      <c r="I258" s="10"/>
      <c r="J258" s="10"/>
      <c r="K258" s="10"/>
    </row>
    <row r="259" spans="2:11" s="12" customFormat="1" x14ac:dyDescent="0.2">
      <c r="B259" s="23"/>
      <c r="C259" s="22"/>
      <c r="D259" s="22"/>
      <c r="F259" s="17"/>
      <c r="G259" s="10"/>
      <c r="H259" s="10"/>
      <c r="I259" s="10"/>
      <c r="J259" s="10"/>
      <c r="K259" s="10"/>
    </row>
    <row r="260" spans="2:11" s="12" customFormat="1" x14ac:dyDescent="0.2">
      <c r="B260" s="23"/>
      <c r="C260" s="22"/>
      <c r="D260" s="22"/>
      <c r="F260" s="17"/>
      <c r="G260" s="10"/>
      <c r="H260" s="10"/>
      <c r="I260" s="10"/>
      <c r="J260" s="10"/>
      <c r="K260" s="10"/>
    </row>
    <row r="261" spans="2:11" s="12" customFormat="1" x14ac:dyDescent="0.2">
      <c r="B261" s="23"/>
      <c r="C261" s="22"/>
      <c r="D261" s="22"/>
      <c r="F261" s="17"/>
      <c r="G261" s="10"/>
      <c r="H261" s="10"/>
      <c r="I261" s="10"/>
      <c r="J261" s="10"/>
      <c r="K261" s="10"/>
    </row>
    <row r="262" spans="2:11" s="12" customFormat="1" x14ac:dyDescent="0.2">
      <c r="B262" s="23"/>
      <c r="C262" s="22"/>
      <c r="D262" s="22"/>
      <c r="F262" s="17"/>
      <c r="G262" s="10"/>
      <c r="H262" s="10"/>
      <c r="I262" s="10"/>
      <c r="J262" s="10"/>
      <c r="K262" s="10"/>
    </row>
    <row r="263" spans="2:11" s="12" customFormat="1" x14ac:dyDescent="0.2">
      <c r="B263" s="23"/>
      <c r="C263" s="22"/>
      <c r="D263" s="22"/>
      <c r="F263" s="17"/>
      <c r="G263" s="10"/>
      <c r="H263" s="10"/>
      <c r="I263" s="10"/>
      <c r="J263" s="10"/>
      <c r="K263" s="10"/>
    </row>
    <row r="264" spans="2:11" s="12" customFormat="1" x14ac:dyDescent="0.2">
      <c r="B264" s="23"/>
      <c r="C264" s="22"/>
      <c r="D264" s="22"/>
      <c r="F264" s="17"/>
      <c r="G264" s="10"/>
      <c r="H264" s="10"/>
      <c r="I264" s="10"/>
      <c r="J264" s="10"/>
      <c r="K264" s="10"/>
    </row>
    <row r="265" spans="2:11" s="12" customFormat="1" x14ac:dyDescent="0.2">
      <c r="B265" s="23"/>
      <c r="C265" s="22"/>
      <c r="D265" s="22"/>
      <c r="F265" s="17"/>
      <c r="G265" s="10"/>
      <c r="H265" s="10"/>
      <c r="I265" s="10"/>
      <c r="J265" s="10"/>
      <c r="K265" s="10"/>
    </row>
    <row r="266" spans="2:11" s="12" customFormat="1" x14ac:dyDescent="0.2">
      <c r="B266" s="23"/>
      <c r="C266" s="22"/>
      <c r="D266" s="22"/>
      <c r="F266" s="17"/>
      <c r="G266" s="10"/>
      <c r="H266" s="10"/>
      <c r="I266" s="10"/>
      <c r="J266" s="10"/>
      <c r="K266" s="10"/>
    </row>
    <row r="267" spans="2:11" s="12" customFormat="1" x14ac:dyDescent="0.2">
      <c r="B267" s="23"/>
      <c r="C267" s="22"/>
      <c r="D267" s="22"/>
      <c r="F267" s="17"/>
      <c r="G267" s="10"/>
      <c r="H267" s="10"/>
      <c r="I267" s="10"/>
      <c r="J267" s="10"/>
      <c r="K267" s="10"/>
    </row>
    <row r="268" spans="2:11" s="12" customFormat="1" x14ac:dyDescent="0.2">
      <c r="B268" s="23"/>
      <c r="C268" s="22"/>
      <c r="D268" s="22"/>
      <c r="F268" s="17"/>
      <c r="G268" s="10"/>
      <c r="H268" s="10"/>
      <c r="I268" s="10"/>
      <c r="J268" s="10"/>
      <c r="K268" s="10"/>
    </row>
    <row r="269" spans="2:11" s="12" customFormat="1" x14ac:dyDescent="0.2">
      <c r="B269" s="23"/>
      <c r="C269" s="22"/>
      <c r="D269" s="22"/>
      <c r="F269" s="17"/>
      <c r="G269" s="10"/>
      <c r="H269" s="10"/>
      <c r="I269" s="10"/>
      <c r="J269" s="10"/>
      <c r="K269" s="10"/>
    </row>
    <row r="270" spans="2:11" s="12" customFormat="1" x14ac:dyDescent="0.2">
      <c r="B270" s="23"/>
      <c r="C270" s="22"/>
      <c r="D270" s="22"/>
      <c r="F270" s="17"/>
      <c r="G270" s="10"/>
      <c r="H270" s="10"/>
      <c r="I270" s="10"/>
      <c r="J270" s="10"/>
      <c r="K270" s="10"/>
    </row>
    <row r="271" spans="2:11" s="12" customFormat="1" x14ac:dyDescent="0.2">
      <c r="B271" s="23"/>
      <c r="C271" s="22"/>
      <c r="D271" s="22"/>
      <c r="F271" s="17"/>
      <c r="G271" s="10"/>
      <c r="H271" s="10"/>
      <c r="I271" s="10"/>
      <c r="J271" s="10"/>
      <c r="K271" s="10"/>
    </row>
    <row r="272" spans="2:11" s="12" customFormat="1" x14ac:dyDescent="0.2">
      <c r="B272" s="23"/>
      <c r="C272" s="22"/>
      <c r="D272" s="22"/>
      <c r="F272" s="17"/>
      <c r="G272" s="10"/>
      <c r="H272" s="10"/>
      <c r="I272" s="10"/>
      <c r="J272" s="10"/>
      <c r="K272" s="10"/>
    </row>
    <row r="273" spans="2:11" s="12" customFormat="1" x14ac:dyDescent="0.2">
      <c r="B273" s="23"/>
      <c r="C273" s="22"/>
      <c r="D273" s="22"/>
      <c r="F273" s="17"/>
      <c r="G273" s="10"/>
      <c r="H273" s="10"/>
      <c r="I273" s="10"/>
      <c r="J273" s="10"/>
      <c r="K273" s="10"/>
    </row>
    <row r="274" spans="2:11" s="12" customFormat="1" x14ac:dyDescent="0.2">
      <c r="B274" s="23"/>
      <c r="C274" s="22"/>
      <c r="D274" s="22"/>
      <c r="F274" s="17"/>
      <c r="G274" s="10"/>
      <c r="H274" s="10"/>
      <c r="I274" s="10"/>
      <c r="J274" s="10"/>
      <c r="K274" s="10"/>
    </row>
    <row r="275" spans="2:11" s="12" customFormat="1" x14ac:dyDescent="0.2">
      <c r="B275" s="23"/>
      <c r="C275" s="22"/>
      <c r="D275" s="22"/>
      <c r="F275" s="17"/>
      <c r="G275" s="10"/>
      <c r="H275" s="10"/>
      <c r="I275" s="10"/>
      <c r="J275" s="10"/>
      <c r="K275" s="10"/>
    </row>
    <row r="276" spans="2:11" s="12" customFormat="1" x14ac:dyDescent="0.2">
      <c r="B276" s="23"/>
      <c r="C276" s="22"/>
      <c r="D276" s="22"/>
      <c r="F276" s="17"/>
      <c r="G276" s="10"/>
      <c r="H276" s="10"/>
      <c r="I276" s="10"/>
      <c r="J276" s="10"/>
      <c r="K276" s="10"/>
    </row>
    <row r="277" spans="2:11" s="12" customFormat="1" x14ac:dyDescent="0.2">
      <c r="B277" s="23"/>
      <c r="C277" s="22"/>
      <c r="D277" s="22"/>
      <c r="F277" s="17"/>
      <c r="G277" s="10"/>
      <c r="H277" s="10"/>
      <c r="I277" s="10"/>
      <c r="J277" s="10"/>
      <c r="K277" s="10"/>
    </row>
    <row r="278" spans="2:11" s="12" customFormat="1" x14ac:dyDescent="0.2">
      <c r="B278" s="23"/>
      <c r="C278" s="22"/>
      <c r="D278" s="22"/>
      <c r="F278" s="17"/>
      <c r="G278" s="10"/>
      <c r="H278" s="10"/>
      <c r="I278" s="10"/>
      <c r="J278" s="10"/>
      <c r="K278" s="10"/>
    </row>
    <row r="279" spans="2:11" s="12" customFormat="1" x14ac:dyDescent="0.2">
      <c r="B279" s="23"/>
      <c r="C279" s="22"/>
      <c r="D279" s="22"/>
      <c r="F279" s="17"/>
      <c r="G279" s="10"/>
      <c r="H279" s="10"/>
      <c r="I279" s="10"/>
      <c r="J279" s="10"/>
      <c r="K279" s="10"/>
    </row>
  </sheetData>
  <mergeCells count="7">
    <mergeCell ref="K1:M1"/>
    <mergeCell ref="F1:F2"/>
    <mergeCell ref="A1:A2"/>
    <mergeCell ref="E1:E2"/>
    <mergeCell ref="B1:B2"/>
    <mergeCell ref="C1:C2"/>
    <mergeCell ref="D1:D2"/>
  </mergeCells>
  <phoneticPr fontId="8" type="noConversion"/>
  <printOptions horizontalCentered="1"/>
  <pageMargins left="0.5" right="0.25" top="1" bottom="1" header="0.5" footer="0.25"/>
  <pageSetup orientation="portrait" r:id="rId1"/>
  <headerFooter alignWithMargins="0">
    <oddHeader xml:space="preserve">&amp;L&amp;8&amp;P of &amp;N
IPHC-2019-FISS-REG4D-M&amp;C&amp;"-,Regular"  2019 IPHC Fishery-Independent Setline Survey Area 4D
&amp;8PREPARED BY: IPHC SECRETARIAT (IPHC SECRETARIAT; POSTED 23 January 2020)&amp;R&amp;8&amp;G
</oddHeader>
    <oddFooter>&amp;L&amp;8&amp;G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P933"/>
  <sheetViews>
    <sheetView showGridLines="0" showRowColHeaders="0" tabSelected="1" showRuler="0" view="pageLayout" zoomScaleNormal="100" workbookViewId="0">
      <selection sqref="A1:A2"/>
    </sheetView>
  </sheetViews>
  <sheetFormatPr defaultRowHeight="12.75" x14ac:dyDescent="0.2"/>
  <cols>
    <col min="1" max="1" width="6.85546875" style="36" customWidth="1"/>
    <col min="2" max="2" width="6.42578125" style="36" customWidth="1"/>
    <col min="3" max="3" width="19.140625" style="40" bestFit="1" customWidth="1"/>
    <col min="4" max="4" width="7.140625" style="39" bestFit="1" customWidth="1"/>
    <col min="5" max="5" width="9.28515625" style="38" customWidth="1"/>
    <col min="6" max="6" width="10.85546875" style="37" customWidth="1"/>
    <col min="7" max="7" width="6" style="36" customWidth="1"/>
    <col min="8" max="8" width="6.85546875" style="35" customWidth="1"/>
    <col min="9" max="9" width="4.140625" style="35" hidden="1" customWidth="1"/>
    <col min="10" max="10" width="9.140625" style="34"/>
    <col min="11" max="11" width="8.140625" style="34" customWidth="1"/>
    <col min="12" max="12" width="8.42578125" style="33" customWidth="1"/>
    <col min="13" max="13" width="6.7109375" style="33" customWidth="1"/>
    <col min="14" max="14" width="8.140625" style="32" customWidth="1"/>
    <col min="15" max="15" width="6.5703125" style="31" bestFit="1" customWidth="1"/>
    <col min="16" max="16" width="7.85546875" style="31" customWidth="1"/>
    <col min="17" max="16384" width="9.140625" style="30"/>
  </cols>
  <sheetData>
    <row r="1" spans="1:16" ht="13.5" x14ac:dyDescent="0.2">
      <c r="A1" s="156" t="s">
        <v>50</v>
      </c>
      <c r="B1" s="65" t="s">
        <v>8</v>
      </c>
      <c r="C1" s="160" t="s">
        <v>15</v>
      </c>
      <c r="D1" s="64" t="s">
        <v>1</v>
      </c>
      <c r="E1" s="162" t="s">
        <v>4</v>
      </c>
      <c r="F1" s="162" t="s">
        <v>2</v>
      </c>
      <c r="G1" s="158" t="s">
        <v>45</v>
      </c>
      <c r="H1" s="63" t="s">
        <v>11</v>
      </c>
      <c r="I1" s="79" t="s">
        <v>43</v>
      </c>
      <c r="J1" s="60" t="s">
        <v>46</v>
      </c>
      <c r="K1" s="59"/>
      <c r="L1" s="62" t="s">
        <v>47</v>
      </c>
      <c r="M1" s="61"/>
      <c r="N1" s="129" t="s">
        <v>52</v>
      </c>
      <c r="O1" s="131"/>
      <c r="P1" s="130"/>
    </row>
    <row r="2" spans="1:16" ht="14.25" x14ac:dyDescent="0.2">
      <c r="A2" s="157"/>
      <c r="B2" s="58" t="s">
        <v>9</v>
      </c>
      <c r="C2" s="161"/>
      <c r="D2" s="57" t="s">
        <v>3</v>
      </c>
      <c r="E2" s="163"/>
      <c r="F2" s="163"/>
      <c r="G2" s="159"/>
      <c r="H2" s="56" t="s">
        <v>53</v>
      </c>
      <c r="I2" s="80"/>
      <c r="J2" s="55" t="s">
        <v>51</v>
      </c>
      <c r="K2" s="53" t="s">
        <v>48</v>
      </c>
      <c r="L2" s="55" t="s">
        <v>51</v>
      </c>
      <c r="M2" s="53" t="s">
        <v>48</v>
      </c>
      <c r="N2" s="55" t="s">
        <v>5</v>
      </c>
      <c r="O2" s="54" t="s">
        <v>6</v>
      </c>
      <c r="P2" s="53" t="s">
        <v>7</v>
      </c>
    </row>
    <row r="3" spans="1:16" x14ac:dyDescent="0.2">
      <c r="A3" s="98" t="s">
        <v>54</v>
      </c>
      <c r="B3" s="99" t="s">
        <v>33</v>
      </c>
      <c r="C3" s="100" t="s">
        <v>16</v>
      </c>
      <c r="D3" s="101">
        <v>44022</v>
      </c>
      <c r="E3" s="102">
        <v>504921</v>
      </c>
      <c r="F3" s="102">
        <v>-1290016</v>
      </c>
      <c r="G3" s="103">
        <v>91.441111923920985</v>
      </c>
      <c r="H3" s="104">
        <v>7.9502134323120117</v>
      </c>
      <c r="I3" s="41" t="s">
        <v>39</v>
      </c>
      <c r="J3" s="49">
        <v>298.18709898188939</v>
      </c>
      <c r="K3" s="47">
        <v>31</v>
      </c>
      <c r="L3" s="49">
        <v>101.42510112512362</v>
      </c>
      <c r="M3" s="120">
        <v>29</v>
      </c>
      <c r="N3" s="49">
        <v>0</v>
      </c>
      <c r="O3" s="48">
        <v>0</v>
      </c>
      <c r="P3" s="47">
        <v>9.9</v>
      </c>
    </row>
    <row r="4" spans="1:16" x14ac:dyDescent="0.2">
      <c r="A4" s="105" t="s">
        <v>55</v>
      </c>
      <c r="B4" s="106" t="s">
        <v>33</v>
      </c>
      <c r="C4" s="52" t="s">
        <v>16</v>
      </c>
      <c r="D4" s="82">
        <v>44022</v>
      </c>
      <c r="E4" s="51">
        <v>505009</v>
      </c>
      <c r="F4" s="51">
        <v>-1291602</v>
      </c>
      <c r="G4" s="81">
        <v>122.53108997805413</v>
      </c>
      <c r="H4" s="50">
        <v>7.9502134323120117</v>
      </c>
      <c r="I4" s="41" t="s">
        <v>39</v>
      </c>
      <c r="J4" s="49">
        <v>449.45558807702037</v>
      </c>
      <c r="K4" s="47">
        <v>35</v>
      </c>
      <c r="L4" s="49">
        <v>39.90152129614571</v>
      </c>
      <c r="M4" s="47">
        <v>12</v>
      </c>
      <c r="N4" s="49">
        <v>0</v>
      </c>
      <c r="O4" s="48">
        <v>0</v>
      </c>
      <c r="P4" s="47">
        <v>29.7</v>
      </c>
    </row>
    <row r="5" spans="1:16" x14ac:dyDescent="0.2">
      <c r="A5" s="105" t="s">
        <v>56</v>
      </c>
      <c r="B5" s="106" t="s">
        <v>33</v>
      </c>
      <c r="C5" s="52" t="s">
        <v>16</v>
      </c>
      <c r="D5" s="82">
        <v>44023</v>
      </c>
      <c r="E5" s="51">
        <v>505981</v>
      </c>
      <c r="F5" s="51">
        <v>-1282809</v>
      </c>
      <c r="G5" s="81">
        <v>96.927578639356256</v>
      </c>
      <c r="H5" s="50">
        <v>7.9502134323120117</v>
      </c>
      <c r="I5" s="41" t="s">
        <v>39</v>
      </c>
      <c r="J5" s="49">
        <v>45.57439071241928</v>
      </c>
      <c r="K5" s="47">
        <v>3</v>
      </c>
      <c r="L5" s="49">
        <v>43.373139903722695</v>
      </c>
      <c r="M5" s="47">
        <v>14</v>
      </c>
      <c r="N5" s="49">
        <v>0</v>
      </c>
      <c r="O5" s="48">
        <v>0</v>
      </c>
      <c r="P5" s="47">
        <v>0</v>
      </c>
    </row>
    <row r="6" spans="1:16" x14ac:dyDescent="0.2">
      <c r="A6" s="105" t="s">
        <v>57</v>
      </c>
      <c r="B6" s="106" t="s">
        <v>33</v>
      </c>
      <c r="C6" s="52" t="s">
        <v>16</v>
      </c>
      <c r="D6" s="82">
        <v>44023</v>
      </c>
      <c r="E6" s="51">
        <v>505974</v>
      </c>
      <c r="F6" s="51">
        <v>-1284397</v>
      </c>
      <c r="G6" s="81">
        <v>71.324067300658371</v>
      </c>
      <c r="H6" s="50">
        <v>7.9502134323120117</v>
      </c>
      <c r="I6" s="41" t="s">
        <v>39</v>
      </c>
      <c r="J6" s="49">
        <v>256.06007475009613</v>
      </c>
      <c r="K6" s="47">
        <v>24</v>
      </c>
      <c r="L6" s="49">
        <v>99.260972543282477</v>
      </c>
      <c r="M6" s="47">
        <v>28</v>
      </c>
      <c r="N6" s="49">
        <v>0</v>
      </c>
      <c r="O6" s="48">
        <v>0</v>
      </c>
      <c r="P6" s="47">
        <v>9.9</v>
      </c>
    </row>
    <row r="7" spans="1:16" x14ac:dyDescent="0.2">
      <c r="A7" s="105" t="s">
        <v>58</v>
      </c>
      <c r="B7" s="106" t="s">
        <v>33</v>
      </c>
      <c r="C7" s="52" t="s">
        <v>16</v>
      </c>
      <c r="D7" s="82">
        <v>44022</v>
      </c>
      <c r="E7" s="51">
        <v>510068</v>
      </c>
      <c r="F7" s="51">
        <v>-1290013</v>
      </c>
      <c r="G7" s="81">
        <v>85.954645208485729</v>
      </c>
      <c r="H7" s="50">
        <v>7.9502134323120117</v>
      </c>
      <c r="I7" s="41" t="s">
        <v>39</v>
      </c>
      <c r="J7" s="49">
        <v>26.077961202020493</v>
      </c>
      <c r="K7" s="47">
        <v>4</v>
      </c>
      <c r="L7" s="49">
        <v>27.708963458038834</v>
      </c>
      <c r="M7" s="47">
        <v>8</v>
      </c>
      <c r="N7" s="49">
        <v>0</v>
      </c>
      <c r="O7" s="48">
        <v>0</v>
      </c>
      <c r="P7" s="47">
        <v>0</v>
      </c>
    </row>
    <row r="8" spans="1:16" x14ac:dyDescent="0.2">
      <c r="A8" s="105" t="s">
        <v>59</v>
      </c>
      <c r="B8" s="106" t="s">
        <v>33</v>
      </c>
      <c r="C8" s="52" t="s">
        <v>16</v>
      </c>
      <c r="D8" s="82">
        <v>44017</v>
      </c>
      <c r="E8" s="51">
        <v>505999</v>
      </c>
      <c r="F8" s="51">
        <v>-1291626</v>
      </c>
      <c r="G8" s="81">
        <v>157.2787125091441</v>
      </c>
      <c r="H8" s="50">
        <v>7.9502134323120117</v>
      </c>
      <c r="I8" s="41" t="s">
        <v>39</v>
      </c>
      <c r="J8" s="49">
        <v>113.95964406075962</v>
      </c>
      <c r="K8" s="47">
        <v>16</v>
      </c>
      <c r="L8" s="49">
        <v>54.40506147368896</v>
      </c>
      <c r="M8" s="47">
        <v>15</v>
      </c>
      <c r="N8" s="49">
        <v>19.8</v>
      </c>
      <c r="O8" s="48">
        <v>0</v>
      </c>
      <c r="P8" s="47">
        <v>0</v>
      </c>
    </row>
    <row r="9" spans="1:16" x14ac:dyDescent="0.2">
      <c r="A9" s="105" t="s">
        <v>60</v>
      </c>
      <c r="B9" s="106" t="s">
        <v>33</v>
      </c>
      <c r="C9" s="52" t="s">
        <v>16</v>
      </c>
      <c r="D9" s="82">
        <v>44021</v>
      </c>
      <c r="E9" s="51">
        <v>510000</v>
      </c>
      <c r="F9" s="51">
        <v>-1293197</v>
      </c>
      <c r="G9" s="81">
        <v>239.575713240673</v>
      </c>
      <c r="H9" s="50">
        <v>7.9502134323120117</v>
      </c>
      <c r="I9" s="41" t="s">
        <v>39</v>
      </c>
      <c r="J9" s="49">
        <v>518.30344520993492</v>
      </c>
      <c r="K9" s="47">
        <v>40</v>
      </c>
      <c r="L9" s="49">
        <v>21.760442387357724</v>
      </c>
      <c r="M9" s="47">
        <v>6</v>
      </c>
      <c r="N9" s="49">
        <v>24.75</v>
      </c>
      <c r="O9" s="48">
        <v>0</v>
      </c>
      <c r="P9" s="47">
        <v>44.55</v>
      </c>
    </row>
    <row r="10" spans="1:16" x14ac:dyDescent="0.2">
      <c r="A10" s="105" t="s">
        <v>61</v>
      </c>
      <c r="B10" s="106" t="s">
        <v>33</v>
      </c>
      <c r="C10" s="52" t="s">
        <v>16</v>
      </c>
      <c r="D10" s="82">
        <v>44009</v>
      </c>
      <c r="E10" s="51">
        <v>511000</v>
      </c>
      <c r="F10" s="51">
        <v>-1281259</v>
      </c>
      <c r="G10" s="81">
        <v>106.07168983174834</v>
      </c>
      <c r="H10" s="50">
        <v>7.9502134323120117</v>
      </c>
      <c r="I10" s="41" t="s">
        <v>39</v>
      </c>
      <c r="J10" s="49">
        <v>109.40502679093261</v>
      </c>
      <c r="K10" s="47">
        <v>8</v>
      </c>
      <c r="L10" s="49">
        <v>17.592715409026102</v>
      </c>
      <c r="M10" s="47">
        <v>5</v>
      </c>
      <c r="N10" s="49">
        <v>0</v>
      </c>
      <c r="O10" s="48">
        <v>0</v>
      </c>
      <c r="P10" s="47">
        <v>4.95</v>
      </c>
    </row>
    <row r="11" spans="1:16" x14ac:dyDescent="0.2">
      <c r="A11" s="105" t="s">
        <v>62</v>
      </c>
      <c r="B11" s="106" t="s">
        <v>33</v>
      </c>
      <c r="C11" s="52" t="s">
        <v>16</v>
      </c>
      <c r="D11" s="82">
        <v>44009</v>
      </c>
      <c r="E11" s="51">
        <v>510969</v>
      </c>
      <c r="F11" s="51">
        <v>-1282800</v>
      </c>
      <c r="G11" s="81">
        <v>193.85515727871251</v>
      </c>
      <c r="H11" s="50">
        <v>7.9502134323120117</v>
      </c>
      <c r="I11" s="41" t="s">
        <v>39</v>
      </c>
      <c r="J11" s="49">
        <v>49.968188833910389</v>
      </c>
      <c r="K11" s="47">
        <v>6</v>
      </c>
      <c r="L11" s="49">
        <v>12.375059592237751</v>
      </c>
      <c r="M11" s="47">
        <v>3</v>
      </c>
      <c r="N11" s="49">
        <v>4.95</v>
      </c>
      <c r="O11" s="48">
        <v>0</v>
      </c>
      <c r="P11" s="47">
        <v>0</v>
      </c>
    </row>
    <row r="12" spans="1:16" x14ac:dyDescent="0.2">
      <c r="A12" s="105" t="s">
        <v>63</v>
      </c>
      <c r="B12" s="106" t="s">
        <v>33</v>
      </c>
      <c r="C12" s="52" t="s">
        <v>16</v>
      </c>
      <c r="D12" s="82">
        <v>44023</v>
      </c>
      <c r="E12" s="51">
        <v>510995</v>
      </c>
      <c r="F12" s="51">
        <v>-1284414</v>
      </c>
      <c r="G12" s="81">
        <v>100.58522311631309</v>
      </c>
      <c r="H12" s="50">
        <v>7.9502134323120117</v>
      </c>
      <c r="I12" s="41" t="s">
        <v>39</v>
      </c>
      <c r="J12" s="49">
        <v>64.435381966738177</v>
      </c>
      <c r="K12" s="47">
        <v>11</v>
      </c>
      <c r="L12" s="49">
        <v>261.11741840151069</v>
      </c>
      <c r="M12" s="47">
        <v>80</v>
      </c>
      <c r="N12" s="49">
        <v>0</v>
      </c>
      <c r="O12" s="48">
        <v>0</v>
      </c>
      <c r="P12" s="47">
        <v>0</v>
      </c>
    </row>
    <row r="13" spans="1:16" x14ac:dyDescent="0.2">
      <c r="A13" s="105" t="s">
        <v>64</v>
      </c>
      <c r="B13" s="106" t="s">
        <v>33</v>
      </c>
      <c r="C13" s="52" t="s">
        <v>16</v>
      </c>
      <c r="D13" s="82">
        <v>44017</v>
      </c>
      <c r="E13" s="51">
        <v>510999</v>
      </c>
      <c r="F13" s="51">
        <v>-1290037</v>
      </c>
      <c r="G13" s="81">
        <v>135.33284564740308</v>
      </c>
      <c r="H13" s="50">
        <v>7.9502134323120117</v>
      </c>
      <c r="I13" s="41" t="s">
        <v>39</v>
      </c>
      <c r="J13" s="49">
        <v>160.5855139759156</v>
      </c>
      <c r="K13" s="47">
        <v>26</v>
      </c>
      <c r="L13" s="49">
        <v>152.44089671170534</v>
      </c>
      <c r="M13" s="47">
        <v>43</v>
      </c>
      <c r="N13" s="49">
        <v>9.9</v>
      </c>
      <c r="O13" s="48">
        <v>0</v>
      </c>
      <c r="P13" s="47">
        <v>0</v>
      </c>
    </row>
    <row r="14" spans="1:16" x14ac:dyDescent="0.2">
      <c r="A14" s="105" t="s">
        <v>65</v>
      </c>
      <c r="B14" s="106" t="s">
        <v>33</v>
      </c>
      <c r="C14" s="52" t="s">
        <v>16</v>
      </c>
      <c r="D14" s="82">
        <v>44017</v>
      </c>
      <c r="E14" s="51">
        <v>511000</v>
      </c>
      <c r="F14" s="51">
        <v>-1291605</v>
      </c>
      <c r="G14" s="81">
        <v>265.1792245793709</v>
      </c>
      <c r="H14" s="50">
        <v>7.9502134323120117</v>
      </c>
      <c r="I14" s="41" t="s">
        <v>39</v>
      </c>
      <c r="J14" s="49">
        <v>583.58402487494459</v>
      </c>
      <c r="K14" s="47">
        <v>55</v>
      </c>
      <c r="L14" s="49">
        <v>14.408448861282064</v>
      </c>
      <c r="M14" s="47">
        <v>4</v>
      </c>
      <c r="N14" s="49">
        <v>69.3</v>
      </c>
      <c r="O14" s="48">
        <v>0</v>
      </c>
      <c r="P14" s="47">
        <v>14.85</v>
      </c>
    </row>
    <row r="15" spans="1:16" x14ac:dyDescent="0.2">
      <c r="A15" s="105" t="s">
        <v>66</v>
      </c>
      <c r="B15" s="106" t="s">
        <v>33</v>
      </c>
      <c r="C15" s="52" t="s">
        <v>16</v>
      </c>
      <c r="D15" s="82">
        <v>44018</v>
      </c>
      <c r="E15" s="51">
        <v>511000</v>
      </c>
      <c r="F15" s="51">
        <v>-1293211</v>
      </c>
      <c r="G15" s="81">
        <v>283.46744696415504</v>
      </c>
      <c r="H15" s="50">
        <v>7.9502134323120117</v>
      </c>
      <c r="I15" s="41" t="s">
        <v>39</v>
      </c>
      <c r="J15" s="49">
        <v>205.79928580405243</v>
      </c>
      <c r="K15" s="47">
        <v>22</v>
      </c>
      <c r="L15" s="49">
        <v>19.869051605630069</v>
      </c>
      <c r="M15" s="47">
        <v>6</v>
      </c>
      <c r="N15" s="49">
        <v>34.65</v>
      </c>
      <c r="O15" s="48">
        <v>0</v>
      </c>
      <c r="P15" s="47">
        <v>0</v>
      </c>
    </row>
    <row r="16" spans="1:16" x14ac:dyDescent="0.2">
      <c r="A16" s="105" t="s">
        <v>67</v>
      </c>
      <c r="B16" s="106" t="s">
        <v>33</v>
      </c>
      <c r="C16" s="52" t="s">
        <v>16</v>
      </c>
      <c r="D16" s="82">
        <v>44031</v>
      </c>
      <c r="E16" s="51">
        <v>511999</v>
      </c>
      <c r="F16" s="51">
        <v>-1275499</v>
      </c>
      <c r="G16" s="81">
        <v>137.16166788588149</v>
      </c>
      <c r="H16" s="50">
        <v>7.9502134323120117</v>
      </c>
      <c r="I16" s="41" t="s">
        <v>39</v>
      </c>
      <c r="J16" s="49">
        <v>97.979527253196309</v>
      </c>
      <c r="K16" s="47">
        <v>7</v>
      </c>
      <c r="L16" s="49">
        <v>35.107355441890597</v>
      </c>
      <c r="M16" s="47">
        <v>10</v>
      </c>
      <c r="N16" s="49">
        <v>9.9</v>
      </c>
      <c r="O16" s="48">
        <v>0</v>
      </c>
      <c r="P16" s="47">
        <v>19.8</v>
      </c>
    </row>
    <row r="17" spans="1:16" x14ac:dyDescent="0.2">
      <c r="A17" s="105" t="s">
        <v>68</v>
      </c>
      <c r="B17" s="106" t="s">
        <v>33</v>
      </c>
      <c r="C17" s="52" t="s">
        <v>16</v>
      </c>
      <c r="D17" s="82">
        <v>44030</v>
      </c>
      <c r="E17" s="51">
        <v>512001</v>
      </c>
      <c r="F17" s="51">
        <v>-1281118</v>
      </c>
      <c r="G17" s="81">
        <v>82.297000731528897</v>
      </c>
      <c r="H17" s="50">
        <v>7.9502134323120117</v>
      </c>
      <c r="I17" s="41" t="s">
        <v>39</v>
      </c>
      <c r="J17" s="49">
        <v>19.664952031250778</v>
      </c>
      <c r="K17" s="47">
        <v>3</v>
      </c>
      <c r="L17" s="49">
        <v>65.903978373477855</v>
      </c>
      <c r="M17" s="47">
        <v>23</v>
      </c>
      <c r="N17" s="49">
        <v>0</v>
      </c>
      <c r="O17" s="48">
        <v>0</v>
      </c>
      <c r="P17" s="47">
        <v>0</v>
      </c>
    </row>
    <row r="18" spans="1:16" x14ac:dyDescent="0.2">
      <c r="A18" s="105" t="s">
        <v>69</v>
      </c>
      <c r="B18" s="106" t="s">
        <v>33</v>
      </c>
      <c r="C18" s="52" t="s">
        <v>16</v>
      </c>
      <c r="D18" s="82">
        <v>44009</v>
      </c>
      <c r="E18" s="51">
        <v>511998</v>
      </c>
      <c r="F18" s="51">
        <v>-1282686</v>
      </c>
      <c r="G18" s="81">
        <v>149.96342355523043</v>
      </c>
      <c r="H18" s="50">
        <v>7.9502134323120117</v>
      </c>
      <c r="I18" s="41" t="s">
        <v>39</v>
      </c>
      <c r="J18" s="49">
        <v>34.376770499396677</v>
      </c>
      <c r="K18" s="47">
        <v>5</v>
      </c>
      <c r="L18" s="49">
        <v>56.706113522274052</v>
      </c>
      <c r="M18" s="47">
        <v>15</v>
      </c>
      <c r="N18" s="49">
        <v>14.85</v>
      </c>
      <c r="O18" s="48">
        <v>0</v>
      </c>
      <c r="P18" s="47">
        <v>0</v>
      </c>
    </row>
    <row r="19" spans="1:16" x14ac:dyDescent="0.2">
      <c r="A19" s="105" t="s">
        <v>70</v>
      </c>
      <c r="B19" s="106" t="s">
        <v>33</v>
      </c>
      <c r="C19" s="52" t="s">
        <v>16</v>
      </c>
      <c r="D19" s="82">
        <v>44026</v>
      </c>
      <c r="E19" s="51">
        <v>512095</v>
      </c>
      <c r="F19" s="51">
        <v>-1284050</v>
      </c>
      <c r="G19" s="81">
        <v>208.48573518653987</v>
      </c>
      <c r="H19" s="50">
        <v>8.0305185317993164</v>
      </c>
      <c r="I19" s="41" t="s">
        <v>39</v>
      </c>
      <c r="J19" s="49">
        <v>310.06192038878356</v>
      </c>
      <c r="K19" s="47">
        <v>44</v>
      </c>
      <c r="L19" s="49">
        <v>130.7143962280484</v>
      </c>
      <c r="M19" s="47">
        <v>34</v>
      </c>
      <c r="N19" s="49">
        <v>15</v>
      </c>
      <c r="O19" s="48">
        <v>0</v>
      </c>
      <c r="P19" s="47">
        <v>15</v>
      </c>
    </row>
    <row r="20" spans="1:16" x14ac:dyDescent="0.2">
      <c r="A20" s="105" t="s">
        <v>71</v>
      </c>
      <c r="B20" s="106" t="s">
        <v>33</v>
      </c>
      <c r="C20" s="52" t="s">
        <v>16</v>
      </c>
      <c r="D20" s="82">
        <v>44026</v>
      </c>
      <c r="E20" s="51">
        <v>512144</v>
      </c>
      <c r="F20" s="51">
        <v>-1290023</v>
      </c>
      <c r="G20" s="81">
        <v>235.91806876371615</v>
      </c>
      <c r="H20" s="50">
        <v>7.9502134323120117</v>
      </c>
      <c r="I20" s="41" t="s">
        <v>39</v>
      </c>
      <c r="J20" s="49">
        <v>35.425803033504053</v>
      </c>
      <c r="K20" s="47">
        <v>5</v>
      </c>
      <c r="L20" s="49">
        <v>27.066430901124271</v>
      </c>
      <c r="M20" s="47">
        <v>7</v>
      </c>
      <c r="N20" s="49">
        <v>49.5</v>
      </c>
      <c r="O20" s="48">
        <v>0</v>
      </c>
      <c r="P20" s="47">
        <v>19.8</v>
      </c>
    </row>
    <row r="21" spans="1:16" x14ac:dyDescent="0.2">
      <c r="A21" s="105" t="s">
        <v>72</v>
      </c>
      <c r="B21" s="106" t="s">
        <v>33</v>
      </c>
      <c r="C21" s="52" t="s">
        <v>16</v>
      </c>
      <c r="D21" s="82">
        <v>44018</v>
      </c>
      <c r="E21" s="51">
        <v>512000</v>
      </c>
      <c r="F21" s="51">
        <v>-1291484</v>
      </c>
      <c r="G21" s="81">
        <v>237.74689100219459</v>
      </c>
      <c r="H21" s="50">
        <v>7.9502134323120117</v>
      </c>
      <c r="I21" s="41" t="s">
        <v>39</v>
      </c>
      <c r="J21" s="49">
        <v>53.197500731320112</v>
      </c>
      <c r="K21" s="47">
        <v>9</v>
      </c>
      <c r="L21" s="49">
        <v>63.017366194632537</v>
      </c>
      <c r="M21" s="47">
        <v>16</v>
      </c>
      <c r="N21" s="49">
        <v>4.95</v>
      </c>
      <c r="O21" s="48">
        <v>0</v>
      </c>
      <c r="P21" s="47">
        <v>9.9</v>
      </c>
    </row>
    <row r="22" spans="1:16" x14ac:dyDescent="0.2">
      <c r="A22" s="105" t="s">
        <v>73</v>
      </c>
      <c r="B22" s="106" t="s">
        <v>33</v>
      </c>
      <c r="C22" s="52" t="s">
        <v>16</v>
      </c>
      <c r="D22" s="82">
        <v>44018</v>
      </c>
      <c r="E22" s="51">
        <v>512000</v>
      </c>
      <c r="F22" s="51">
        <v>-1293122</v>
      </c>
      <c r="G22" s="81">
        <v>204.82809070958302</v>
      </c>
      <c r="H22" s="50">
        <v>7.9502134323120117</v>
      </c>
      <c r="I22" s="41" t="s">
        <v>39</v>
      </c>
      <c r="J22" s="49">
        <v>745.48075944064465</v>
      </c>
      <c r="K22" s="47">
        <v>69</v>
      </c>
      <c r="L22" s="49">
        <v>102.28393372353585</v>
      </c>
      <c r="M22" s="47">
        <v>26</v>
      </c>
      <c r="N22" s="49">
        <v>79.2</v>
      </c>
      <c r="O22" s="48">
        <v>0</v>
      </c>
      <c r="P22" s="47">
        <v>29.7</v>
      </c>
    </row>
    <row r="23" spans="1:16" x14ac:dyDescent="0.2">
      <c r="A23" s="105" t="s">
        <v>74</v>
      </c>
      <c r="B23" s="106" t="s">
        <v>33</v>
      </c>
      <c r="C23" s="52" t="s">
        <v>16</v>
      </c>
      <c r="D23" s="82">
        <v>44020</v>
      </c>
      <c r="E23" s="51">
        <v>512001</v>
      </c>
      <c r="F23" s="51">
        <v>-1294706</v>
      </c>
      <c r="G23" s="81">
        <v>241.40453547915141</v>
      </c>
      <c r="H23" s="50">
        <v>7.9502134323120117</v>
      </c>
      <c r="I23" s="41" t="s">
        <v>39</v>
      </c>
      <c r="J23" s="49">
        <v>145.12759307993787</v>
      </c>
      <c r="K23" s="47">
        <v>15</v>
      </c>
      <c r="L23" s="49">
        <v>7.9905835550751432</v>
      </c>
      <c r="M23" s="47">
        <v>2</v>
      </c>
      <c r="N23" s="49">
        <v>49.5</v>
      </c>
      <c r="O23" s="48">
        <v>0</v>
      </c>
      <c r="P23" s="47">
        <v>24.75</v>
      </c>
    </row>
    <row r="24" spans="1:16" x14ac:dyDescent="0.2">
      <c r="A24" s="105" t="s">
        <v>75</v>
      </c>
      <c r="B24" s="106" t="s">
        <v>33</v>
      </c>
      <c r="C24" s="52" t="s">
        <v>16</v>
      </c>
      <c r="D24" s="82">
        <v>44030</v>
      </c>
      <c r="E24" s="51">
        <v>513000</v>
      </c>
      <c r="F24" s="51">
        <v>-1281182</v>
      </c>
      <c r="G24" s="81">
        <v>85.954645208485729</v>
      </c>
      <c r="H24" s="50">
        <v>7.9502134323120117</v>
      </c>
      <c r="I24" s="41" t="s">
        <v>39</v>
      </c>
      <c r="J24" s="49">
        <v>229.63273134418841</v>
      </c>
      <c r="K24" s="47">
        <v>14</v>
      </c>
      <c r="L24" s="49">
        <v>35.928269867500092</v>
      </c>
      <c r="M24" s="47">
        <v>12</v>
      </c>
      <c r="N24" s="49">
        <v>0</v>
      </c>
      <c r="O24" s="48">
        <v>0</v>
      </c>
      <c r="P24" s="47">
        <v>24.90566037735849</v>
      </c>
    </row>
    <row r="25" spans="1:16" x14ac:dyDescent="0.2">
      <c r="A25" s="105" t="s">
        <v>76</v>
      </c>
      <c r="B25" s="106" t="s">
        <v>33</v>
      </c>
      <c r="C25" s="52" t="s">
        <v>16</v>
      </c>
      <c r="D25" s="82">
        <v>44030</v>
      </c>
      <c r="E25" s="51">
        <v>513039</v>
      </c>
      <c r="F25" s="51">
        <v>-1282701</v>
      </c>
      <c r="G25" s="81">
        <v>186.53986832479882</v>
      </c>
      <c r="H25" s="50">
        <v>7.9502134323120117</v>
      </c>
      <c r="I25" s="41" t="s">
        <v>39</v>
      </c>
      <c r="J25" s="49">
        <v>6.2651206834429916</v>
      </c>
      <c r="K25" s="47">
        <v>1</v>
      </c>
      <c r="L25" s="49">
        <v>0</v>
      </c>
      <c r="M25" s="47">
        <v>0</v>
      </c>
      <c r="N25" s="49">
        <v>19.8</v>
      </c>
      <c r="O25" s="48">
        <v>0</v>
      </c>
      <c r="P25" s="47">
        <v>0</v>
      </c>
    </row>
    <row r="26" spans="1:16" x14ac:dyDescent="0.2">
      <c r="A26" s="105" t="s">
        <v>77</v>
      </c>
      <c r="B26" s="106" t="s">
        <v>33</v>
      </c>
      <c r="C26" s="52" t="s">
        <v>16</v>
      </c>
      <c r="D26" s="82">
        <v>44014</v>
      </c>
      <c r="E26" s="51">
        <v>512999</v>
      </c>
      <c r="F26" s="51">
        <v>-1284291</v>
      </c>
      <c r="G26" s="81">
        <v>95.098756400877832</v>
      </c>
      <c r="H26" s="50">
        <v>7.9502134323120117</v>
      </c>
      <c r="I26" s="41" t="s">
        <v>39</v>
      </c>
      <c r="J26" s="49">
        <v>11.967748096242142</v>
      </c>
      <c r="K26" s="47">
        <v>2</v>
      </c>
      <c r="L26" s="49">
        <v>59.111998573388448</v>
      </c>
      <c r="M26" s="47">
        <v>17</v>
      </c>
      <c r="N26" s="49">
        <v>0</v>
      </c>
      <c r="O26" s="48">
        <v>0</v>
      </c>
      <c r="P26" s="47">
        <v>0</v>
      </c>
    </row>
    <row r="27" spans="1:16" x14ac:dyDescent="0.2">
      <c r="A27" s="105" t="s">
        <v>78</v>
      </c>
      <c r="B27" s="106" t="s">
        <v>33</v>
      </c>
      <c r="C27" s="52" t="s">
        <v>16</v>
      </c>
      <c r="D27" s="82">
        <v>44026</v>
      </c>
      <c r="E27" s="51">
        <v>512980</v>
      </c>
      <c r="F27" s="51">
        <v>-1285903</v>
      </c>
      <c r="G27" s="81">
        <v>47.549378200438916</v>
      </c>
      <c r="H27" s="50">
        <v>7.9502134323120117</v>
      </c>
      <c r="I27" s="41" t="s">
        <v>39</v>
      </c>
      <c r="J27" s="49">
        <v>124.92883816880907</v>
      </c>
      <c r="K27" s="47">
        <v>14</v>
      </c>
      <c r="L27" s="49">
        <v>88.02605707167676</v>
      </c>
      <c r="M27" s="47">
        <v>25</v>
      </c>
      <c r="N27" s="49">
        <v>0</v>
      </c>
      <c r="O27" s="48">
        <v>0</v>
      </c>
      <c r="P27" s="47">
        <v>0</v>
      </c>
    </row>
    <row r="28" spans="1:16" x14ac:dyDescent="0.2">
      <c r="A28" s="105" t="s">
        <v>79</v>
      </c>
      <c r="B28" s="106" t="s">
        <v>33</v>
      </c>
      <c r="C28" s="52" t="s">
        <v>16</v>
      </c>
      <c r="D28" s="82">
        <v>44027</v>
      </c>
      <c r="E28" s="51">
        <v>513000</v>
      </c>
      <c r="F28" s="51">
        <v>-1291519</v>
      </c>
      <c r="G28" s="81">
        <v>49.378200438917332</v>
      </c>
      <c r="H28" s="50">
        <v>8.0305185317993164</v>
      </c>
      <c r="I28" s="41" t="s">
        <v>39</v>
      </c>
      <c r="J28" s="49">
        <v>149.26551534317741</v>
      </c>
      <c r="K28" s="47">
        <v>14</v>
      </c>
      <c r="L28" s="49">
        <v>45.142624642351329</v>
      </c>
      <c r="M28" s="47">
        <v>12</v>
      </c>
      <c r="N28" s="49">
        <v>0</v>
      </c>
      <c r="O28" s="48">
        <v>0</v>
      </c>
      <c r="P28" s="47">
        <v>10</v>
      </c>
    </row>
    <row r="29" spans="1:16" x14ac:dyDescent="0.2">
      <c r="A29" s="105" t="s">
        <v>80</v>
      </c>
      <c r="B29" s="106" t="s">
        <v>33</v>
      </c>
      <c r="C29" s="52" t="s">
        <v>16</v>
      </c>
      <c r="D29" s="82">
        <v>44027</v>
      </c>
      <c r="E29" s="51">
        <v>513000</v>
      </c>
      <c r="F29" s="51">
        <v>-1293128</v>
      </c>
      <c r="G29" s="81">
        <v>102.41404535479151</v>
      </c>
      <c r="H29" s="50">
        <v>7.9502134323120117</v>
      </c>
      <c r="I29" s="41" t="s">
        <v>39</v>
      </c>
      <c r="J29" s="49">
        <v>2449.9702408019421</v>
      </c>
      <c r="K29" s="47">
        <v>173</v>
      </c>
      <c r="L29" s="49">
        <v>226.88786675665463</v>
      </c>
      <c r="M29" s="47">
        <v>60</v>
      </c>
      <c r="N29" s="49">
        <v>0</v>
      </c>
      <c r="O29" s="48">
        <v>0</v>
      </c>
      <c r="P29" s="47">
        <v>49.5</v>
      </c>
    </row>
    <row r="30" spans="1:16" x14ac:dyDescent="0.2">
      <c r="A30" s="105" t="s">
        <v>81</v>
      </c>
      <c r="B30" s="106" t="s">
        <v>33</v>
      </c>
      <c r="C30" s="52" t="s">
        <v>16</v>
      </c>
      <c r="D30" s="82">
        <v>44019</v>
      </c>
      <c r="E30" s="51">
        <v>513000</v>
      </c>
      <c r="F30" s="51">
        <v>-1294727</v>
      </c>
      <c r="G30" s="81">
        <v>170.08046817849305</v>
      </c>
      <c r="H30" s="50">
        <v>7.9502134323120117</v>
      </c>
      <c r="I30" s="41" t="s">
        <v>39</v>
      </c>
      <c r="J30" s="49">
        <v>619.16178437169299</v>
      </c>
      <c r="K30" s="47">
        <v>49</v>
      </c>
      <c r="L30" s="49">
        <v>39.714037958575069</v>
      </c>
      <c r="M30" s="47">
        <v>10</v>
      </c>
      <c r="N30" s="49">
        <v>64.349999999999994</v>
      </c>
      <c r="O30" s="48">
        <v>0</v>
      </c>
      <c r="P30" s="47">
        <v>123.75</v>
      </c>
    </row>
    <row r="31" spans="1:16" x14ac:dyDescent="0.2">
      <c r="A31" s="105" t="s">
        <v>82</v>
      </c>
      <c r="B31" s="106" t="s">
        <v>33</v>
      </c>
      <c r="C31" s="52" t="s">
        <v>16</v>
      </c>
      <c r="D31" s="82">
        <v>44019</v>
      </c>
      <c r="E31" s="51">
        <v>513000</v>
      </c>
      <c r="F31" s="51">
        <v>-1300306</v>
      </c>
      <c r="G31" s="81">
        <v>288.95391367959036</v>
      </c>
      <c r="H31" s="50">
        <v>7.9502134323120117</v>
      </c>
      <c r="I31" s="41" t="s">
        <v>39</v>
      </c>
      <c r="J31" s="49">
        <v>130.62124978840626</v>
      </c>
      <c r="K31" s="47">
        <v>10</v>
      </c>
      <c r="L31" s="49">
        <v>4.600628136533115</v>
      </c>
      <c r="M31" s="47">
        <v>1</v>
      </c>
      <c r="N31" s="49">
        <v>94.05</v>
      </c>
      <c r="O31" s="48">
        <v>0</v>
      </c>
      <c r="P31" s="47">
        <v>69.3</v>
      </c>
    </row>
    <row r="32" spans="1:16" x14ac:dyDescent="0.2">
      <c r="A32" s="105" t="s">
        <v>83</v>
      </c>
      <c r="B32" s="106" t="s">
        <v>33</v>
      </c>
      <c r="C32" s="52" t="s">
        <v>16</v>
      </c>
      <c r="D32" s="82">
        <v>44010</v>
      </c>
      <c r="E32" s="51">
        <v>514000</v>
      </c>
      <c r="F32" s="51">
        <v>-1282571</v>
      </c>
      <c r="G32" s="81">
        <v>144.47695683979518</v>
      </c>
      <c r="H32" s="50">
        <v>7.9502134323120117</v>
      </c>
      <c r="I32" s="41" t="s">
        <v>39</v>
      </c>
      <c r="J32" s="49">
        <v>168.70024520012177</v>
      </c>
      <c r="K32" s="47">
        <v>24</v>
      </c>
      <c r="L32" s="49">
        <v>88.008428599261208</v>
      </c>
      <c r="M32" s="47">
        <v>23</v>
      </c>
      <c r="N32" s="49">
        <v>5.6571428571428575</v>
      </c>
      <c r="O32" s="48">
        <v>0</v>
      </c>
      <c r="P32" s="47">
        <v>5.6571428571428575</v>
      </c>
    </row>
    <row r="33" spans="1:16" x14ac:dyDescent="0.2">
      <c r="A33" s="105" t="s">
        <v>84</v>
      </c>
      <c r="B33" s="106" t="s">
        <v>33</v>
      </c>
      <c r="C33" s="52" t="s">
        <v>16</v>
      </c>
      <c r="D33" s="82">
        <v>44014</v>
      </c>
      <c r="E33" s="51">
        <v>513999</v>
      </c>
      <c r="F33" s="51">
        <v>-1285918</v>
      </c>
      <c r="G33" s="81">
        <v>49.378200438917332</v>
      </c>
      <c r="H33" s="50">
        <v>8.0305185317993164</v>
      </c>
      <c r="I33" s="41" t="s">
        <v>39</v>
      </c>
      <c r="J33" s="49">
        <v>22.735228737436945</v>
      </c>
      <c r="K33" s="47">
        <v>3</v>
      </c>
      <c r="L33" s="49">
        <v>26.402515083303605</v>
      </c>
      <c r="M33" s="47">
        <v>7</v>
      </c>
      <c r="N33" s="49">
        <v>0</v>
      </c>
      <c r="O33" s="48">
        <v>0</v>
      </c>
      <c r="P33" s="47">
        <v>0</v>
      </c>
    </row>
    <row r="34" spans="1:16" x14ac:dyDescent="0.2">
      <c r="A34" s="105" t="s">
        <v>85</v>
      </c>
      <c r="B34" s="106" t="s">
        <v>33</v>
      </c>
      <c r="C34" s="52" t="s">
        <v>16</v>
      </c>
      <c r="D34" s="82">
        <v>44027</v>
      </c>
      <c r="E34" s="51">
        <v>514000</v>
      </c>
      <c r="F34" s="51">
        <v>-1291473</v>
      </c>
      <c r="G34" s="81">
        <v>58.522311631309435</v>
      </c>
      <c r="H34" s="50">
        <v>7.9502134323120117</v>
      </c>
      <c r="I34" s="41" t="s">
        <v>39</v>
      </c>
      <c r="J34" s="49">
        <v>8.8792866206359484</v>
      </c>
      <c r="K34" s="47">
        <v>1</v>
      </c>
      <c r="L34" s="49">
        <v>31.829089408087004</v>
      </c>
      <c r="M34" s="47">
        <v>9</v>
      </c>
      <c r="N34" s="49">
        <v>0</v>
      </c>
      <c r="O34" s="48">
        <v>0</v>
      </c>
      <c r="P34" s="47">
        <v>0</v>
      </c>
    </row>
    <row r="35" spans="1:16" x14ac:dyDescent="0.2">
      <c r="A35" s="105" t="s">
        <v>86</v>
      </c>
      <c r="B35" s="106" t="s">
        <v>33</v>
      </c>
      <c r="C35" s="52" t="s">
        <v>16</v>
      </c>
      <c r="D35" s="82">
        <v>44028</v>
      </c>
      <c r="E35" s="51">
        <v>514001</v>
      </c>
      <c r="F35" s="51">
        <v>-1293094</v>
      </c>
      <c r="G35" s="81">
        <v>96.927578639356256</v>
      </c>
      <c r="H35" s="50">
        <v>7.9502134323120117</v>
      </c>
      <c r="I35" s="41" t="s">
        <v>39</v>
      </c>
      <c r="J35" s="49">
        <v>33.649002513429302</v>
      </c>
      <c r="K35" s="47">
        <v>6</v>
      </c>
      <c r="L35" s="49">
        <v>77.472886607111363</v>
      </c>
      <c r="M35" s="47">
        <v>21</v>
      </c>
      <c r="N35" s="49">
        <v>0</v>
      </c>
      <c r="O35" s="48">
        <v>0</v>
      </c>
      <c r="P35" s="47">
        <v>4.95</v>
      </c>
    </row>
    <row r="36" spans="1:16" x14ac:dyDescent="0.2">
      <c r="A36" s="105" t="s">
        <v>87</v>
      </c>
      <c r="B36" s="106" t="s">
        <v>33</v>
      </c>
      <c r="C36" s="52" t="s">
        <v>16</v>
      </c>
      <c r="D36" s="82">
        <v>44028</v>
      </c>
      <c r="E36" s="51">
        <v>513999</v>
      </c>
      <c r="F36" s="51">
        <v>-1294721</v>
      </c>
      <c r="G36" s="81">
        <v>237.74689100219459</v>
      </c>
      <c r="H36" s="50">
        <v>7.9502134323120117</v>
      </c>
      <c r="I36" s="41" t="s">
        <v>39</v>
      </c>
      <c r="J36" s="49">
        <v>211.49121293481213</v>
      </c>
      <c r="K36" s="47">
        <v>18</v>
      </c>
      <c r="L36" s="49">
        <v>14.042876078636269</v>
      </c>
      <c r="M36" s="47">
        <v>4</v>
      </c>
      <c r="N36" s="49">
        <v>34.65</v>
      </c>
      <c r="O36" s="48">
        <v>0</v>
      </c>
      <c r="P36" s="47">
        <v>4.95</v>
      </c>
    </row>
    <row r="37" spans="1:16" x14ac:dyDescent="0.2">
      <c r="A37" s="105" t="s">
        <v>88</v>
      </c>
      <c r="B37" s="106" t="s">
        <v>33</v>
      </c>
      <c r="C37" s="52" t="s">
        <v>16</v>
      </c>
      <c r="D37" s="82">
        <v>44010</v>
      </c>
      <c r="E37" s="51">
        <v>515000</v>
      </c>
      <c r="F37" s="51">
        <v>-1282587</v>
      </c>
      <c r="G37" s="81">
        <v>137.16166788588149</v>
      </c>
      <c r="H37" s="50">
        <v>7.9502134323120117</v>
      </c>
      <c r="I37" s="41" t="s">
        <v>39</v>
      </c>
      <c r="J37" s="49">
        <v>149.94038060872538</v>
      </c>
      <c r="K37" s="47">
        <v>11</v>
      </c>
      <c r="L37" s="49">
        <v>36.587368482022278</v>
      </c>
      <c r="M37" s="47">
        <v>11</v>
      </c>
      <c r="N37" s="49">
        <v>0</v>
      </c>
      <c r="O37" s="48">
        <v>0</v>
      </c>
      <c r="P37" s="47">
        <v>0</v>
      </c>
    </row>
    <row r="38" spans="1:16" x14ac:dyDescent="0.2">
      <c r="A38" s="105" t="s">
        <v>89</v>
      </c>
      <c r="B38" s="106" t="s">
        <v>33</v>
      </c>
      <c r="C38" s="52" t="s">
        <v>16</v>
      </c>
      <c r="D38" s="82">
        <v>44010</v>
      </c>
      <c r="E38" s="51">
        <v>514999</v>
      </c>
      <c r="F38" s="51">
        <v>-1284168</v>
      </c>
      <c r="G38" s="81">
        <v>111.55815654718361</v>
      </c>
      <c r="H38" s="50">
        <v>7.9502134323120117</v>
      </c>
      <c r="I38" s="41" t="s">
        <v>39</v>
      </c>
      <c r="J38" s="49">
        <v>25.7340692948524</v>
      </c>
      <c r="K38" s="47">
        <v>5</v>
      </c>
      <c r="L38" s="49">
        <v>136.93974556888523</v>
      </c>
      <c r="M38" s="47">
        <v>42</v>
      </c>
      <c r="N38" s="49">
        <v>0</v>
      </c>
      <c r="O38" s="48">
        <v>0</v>
      </c>
      <c r="P38" s="47">
        <v>4.95</v>
      </c>
    </row>
    <row r="39" spans="1:16" x14ac:dyDescent="0.2">
      <c r="A39" s="105" t="s">
        <v>90</v>
      </c>
      <c r="B39" s="106" t="s">
        <v>33</v>
      </c>
      <c r="C39" s="52" t="s">
        <v>16</v>
      </c>
      <c r="D39" s="82">
        <v>44029</v>
      </c>
      <c r="E39" s="51">
        <v>515001</v>
      </c>
      <c r="F39" s="51">
        <v>-1285806</v>
      </c>
      <c r="G39" s="81">
        <v>82.297000731528897</v>
      </c>
      <c r="H39" s="50">
        <v>7.9502134323120117</v>
      </c>
      <c r="I39" s="41" t="s">
        <v>39</v>
      </c>
      <c r="J39" s="49">
        <v>241.3550910351934</v>
      </c>
      <c r="K39" s="47">
        <v>30</v>
      </c>
      <c r="L39" s="49">
        <v>357.11483952911107</v>
      </c>
      <c r="M39" s="47">
        <v>96</v>
      </c>
      <c r="N39" s="49">
        <v>0</v>
      </c>
      <c r="O39" s="48">
        <v>0</v>
      </c>
      <c r="P39" s="47">
        <v>4.95</v>
      </c>
    </row>
    <row r="40" spans="1:16" x14ac:dyDescent="0.2">
      <c r="A40" s="105" t="s">
        <v>91</v>
      </c>
      <c r="B40" s="106" t="s">
        <v>33</v>
      </c>
      <c r="C40" s="52" t="s">
        <v>16</v>
      </c>
      <c r="D40" s="82">
        <v>44029</v>
      </c>
      <c r="E40" s="51">
        <v>515000</v>
      </c>
      <c r="F40" s="51">
        <v>-1291375</v>
      </c>
      <c r="G40" s="81">
        <v>122.53108997805413</v>
      </c>
      <c r="H40" s="50">
        <v>7.9502134323120117</v>
      </c>
      <c r="I40" s="41" t="s">
        <v>39</v>
      </c>
      <c r="J40" s="49">
        <v>169.17296788013044</v>
      </c>
      <c r="K40" s="47">
        <v>25</v>
      </c>
      <c r="L40" s="49">
        <v>230.78944152242806</v>
      </c>
      <c r="M40" s="47">
        <v>62</v>
      </c>
      <c r="N40" s="49">
        <v>0</v>
      </c>
      <c r="O40" s="48">
        <v>0</v>
      </c>
      <c r="P40" s="47">
        <v>4.95</v>
      </c>
    </row>
    <row r="41" spans="1:16" x14ac:dyDescent="0.2">
      <c r="A41" s="105" t="s">
        <v>92</v>
      </c>
      <c r="B41" s="106" t="s">
        <v>33</v>
      </c>
      <c r="C41" s="52" t="s">
        <v>16</v>
      </c>
      <c r="D41" s="82">
        <v>44028</v>
      </c>
      <c r="E41" s="51">
        <v>515001</v>
      </c>
      <c r="F41" s="51">
        <v>-1290082</v>
      </c>
      <c r="G41" s="81">
        <v>254.20629114850036</v>
      </c>
      <c r="H41" s="50">
        <v>7.9502134323120117</v>
      </c>
      <c r="I41" s="41" t="s">
        <v>39</v>
      </c>
      <c r="J41" s="49">
        <v>141.03306717399923</v>
      </c>
      <c r="K41" s="47">
        <v>17</v>
      </c>
      <c r="L41" s="49">
        <v>13.584083317864092</v>
      </c>
      <c r="M41" s="47">
        <v>4</v>
      </c>
      <c r="N41" s="49">
        <v>9.9</v>
      </c>
      <c r="O41" s="48">
        <v>0</v>
      </c>
      <c r="P41" s="47">
        <v>4.95</v>
      </c>
    </row>
    <row r="42" spans="1:16" x14ac:dyDescent="0.2">
      <c r="A42" s="105" t="s">
        <v>93</v>
      </c>
      <c r="B42" s="106" t="s">
        <v>33</v>
      </c>
      <c r="C42" s="52" t="s">
        <v>16</v>
      </c>
      <c r="D42" s="82">
        <v>44013</v>
      </c>
      <c r="E42" s="51">
        <v>520001</v>
      </c>
      <c r="F42" s="51">
        <v>-1284195</v>
      </c>
      <c r="G42" s="81">
        <v>162.76517922457936</v>
      </c>
      <c r="H42" s="50">
        <v>8.0305185317993164</v>
      </c>
      <c r="I42" s="41" t="s">
        <v>39</v>
      </c>
      <c r="J42" s="49">
        <v>121.35911057164024</v>
      </c>
      <c r="K42" s="47">
        <v>18</v>
      </c>
      <c r="L42" s="49">
        <v>82.518893219728625</v>
      </c>
      <c r="M42" s="47">
        <v>21</v>
      </c>
      <c r="N42" s="49">
        <v>10</v>
      </c>
      <c r="O42" s="48">
        <v>0</v>
      </c>
      <c r="P42" s="47">
        <v>0</v>
      </c>
    </row>
    <row r="43" spans="1:16" x14ac:dyDescent="0.2">
      <c r="A43" s="105" t="s">
        <v>94</v>
      </c>
      <c r="B43" s="106" t="s">
        <v>33</v>
      </c>
      <c r="C43" s="52" t="s">
        <v>16</v>
      </c>
      <c r="D43" s="82">
        <v>44013</v>
      </c>
      <c r="E43" s="51">
        <v>520001</v>
      </c>
      <c r="F43" s="51">
        <v>-1285727</v>
      </c>
      <c r="G43" s="81">
        <v>128.01755669348938</v>
      </c>
      <c r="H43" s="50">
        <v>7.9502134323120117</v>
      </c>
      <c r="I43" s="41" t="s">
        <v>39</v>
      </c>
      <c r="J43" s="49">
        <v>393.95974497397054</v>
      </c>
      <c r="K43" s="47">
        <v>64</v>
      </c>
      <c r="L43" s="49">
        <v>556.52153044562488</v>
      </c>
      <c r="M43" s="47">
        <v>143</v>
      </c>
      <c r="N43" s="49">
        <v>0</v>
      </c>
      <c r="O43" s="48">
        <v>0</v>
      </c>
      <c r="P43" s="47">
        <v>0</v>
      </c>
    </row>
    <row r="44" spans="1:16" x14ac:dyDescent="0.2">
      <c r="A44" s="105" t="s">
        <v>95</v>
      </c>
      <c r="B44" s="106" t="s">
        <v>33</v>
      </c>
      <c r="C44" s="52" t="s">
        <v>16</v>
      </c>
      <c r="D44" s="82">
        <v>44029</v>
      </c>
      <c r="E44" s="51">
        <v>520000</v>
      </c>
      <c r="F44" s="51">
        <v>-1291180</v>
      </c>
      <c r="G44" s="81">
        <v>173.73811265544987</v>
      </c>
      <c r="H44" s="50">
        <v>8.0305185317993164</v>
      </c>
      <c r="I44" s="41" t="s">
        <v>39</v>
      </c>
      <c r="J44" s="49">
        <v>313.39462220411377</v>
      </c>
      <c r="K44" s="47">
        <v>48</v>
      </c>
      <c r="L44" s="49">
        <v>85.825128101993656</v>
      </c>
      <c r="M44" s="47">
        <v>23</v>
      </c>
      <c r="N44" s="49">
        <v>0</v>
      </c>
      <c r="O44" s="48">
        <v>0</v>
      </c>
      <c r="P44" s="47">
        <v>20</v>
      </c>
    </row>
    <row r="45" spans="1:16" x14ac:dyDescent="0.2">
      <c r="A45" s="105" t="s">
        <v>96</v>
      </c>
      <c r="B45" s="106" t="s">
        <v>33</v>
      </c>
      <c r="C45" s="52" t="s">
        <v>16</v>
      </c>
      <c r="D45" s="82">
        <v>44013</v>
      </c>
      <c r="E45" s="51">
        <v>521002</v>
      </c>
      <c r="F45" s="51">
        <v>-1284178</v>
      </c>
      <c r="G45" s="81">
        <v>223.11631309436723</v>
      </c>
      <c r="H45" s="50">
        <v>7.9502134323120117</v>
      </c>
      <c r="I45" s="41" t="s">
        <v>39</v>
      </c>
      <c r="J45" s="49">
        <v>6.4987407683016318</v>
      </c>
      <c r="K45" s="47">
        <v>1</v>
      </c>
      <c r="L45" s="49">
        <v>4.7895757550992082</v>
      </c>
      <c r="M45" s="47">
        <v>1</v>
      </c>
      <c r="N45" s="49">
        <v>24.75</v>
      </c>
      <c r="O45" s="48">
        <v>0</v>
      </c>
      <c r="P45" s="47">
        <v>9.9</v>
      </c>
    </row>
    <row r="46" spans="1:16" x14ac:dyDescent="0.2">
      <c r="A46" s="105" t="s">
        <v>97</v>
      </c>
      <c r="B46" s="106" t="s">
        <v>33</v>
      </c>
      <c r="C46" s="52" t="s">
        <v>17</v>
      </c>
      <c r="D46" s="82">
        <v>44019</v>
      </c>
      <c r="E46" s="51">
        <v>514001</v>
      </c>
      <c r="F46" s="51">
        <v>-1300390</v>
      </c>
      <c r="G46" s="81">
        <v>352.96269202633505</v>
      </c>
      <c r="H46" s="50">
        <v>7.9502134323120117</v>
      </c>
      <c r="I46" s="41" t="s">
        <v>39</v>
      </c>
      <c r="J46" s="49">
        <v>53.528901478067333</v>
      </c>
      <c r="K46" s="47">
        <v>6</v>
      </c>
      <c r="L46" s="49">
        <v>3.5736856979393945</v>
      </c>
      <c r="M46" s="47">
        <v>1</v>
      </c>
      <c r="N46" s="49">
        <v>103.95</v>
      </c>
      <c r="O46" s="48">
        <v>0</v>
      </c>
      <c r="P46" s="47">
        <v>49.5</v>
      </c>
    </row>
    <row r="47" spans="1:16" x14ac:dyDescent="0.2">
      <c r="A47" s="105" t="s">
        <v>98</v>
      </c>
      <c r="B47" s="106" t="s">
        <v>33</v>
      </c>
      <c r="C47" s="52" t="s">
        <v>17</v>
      </c>
      <c r="D47" s="82">
        <v>44029</v>
      </c>
      <c r="E47" s="51">
        <v>513994</v>
      </c>
      <c r="F47" s="51">
        <v>-1300302</v>
      </c>
      <c r="G47" s="81">
        <v>352.96269202633505</v>
      </c>
      <c r="H47" s="50">
        <v>8.0305185317993164</v>
      </c>
      <c r="I47" s="41" t="s">
        <v>42</v>
      </c>
      <c r="J47" s="49">
        <v>40.322829328592967</v>
      </c>
      <c r="K47" s="47">
        <v>4</v>
      </c>
      <c r="L47" s="49">
        <v>4.7895757550992082</v>
      </c>
      <c r="M47" s="47">
        <v>1</v>
      </c>
      <c r="N47" s="49">
        <v>55</v>
      </c>
      <c r="O47" s="48">
        <v>0</v>
      </c>
      <c r="P47" s="47">
        <v>40</v>
      </c>
    </row>
    <row r="48" spans="1:16" x14ac:dyDescent="0.2">
      <c r="A48" s="105" t="s">
        <v>99</v>
      </c>
      <c r="B48" s="106" t="s">
        <v>33</v>
      </c>
      <c r="C48" s="52" t="s">
        <v>17</v>
      </c>
      <c r="D48" s="82">
        <v>44019</v>
      </c>
      <c r="E48" s="51">
        <v>514016</v>
      </c>
      <c r="F48" s="51">
        <v>-1301922</v>
      </c>
      <c r="G48" s="81">
        <v>256.03511338697876</v>
      </c>
      <c r="H48" s="50">
        <v>7.9502134323120117</v>
      </c>
      <c r="I48" s="41" t="s">
        <v>39</v>
      </c>
      <c r="J48" s="49">
        <v>250.49324263717648</v>
      </c>
      <c r="K48" s="47">
        <v>21</v>
      </c>
      <c r="L48" s="49">
        <v>7.3062223083123747</v>
      </c>
      <c r="M48" s="47">
        <v>2</v>
      </c>
      <c r="N48" s="49">
        <v>44.55</v>
      </c>
      <c r="O48" s="48">
        <v>0</v>
      </c>
      <c r="P48" s="47">
        <v>39.6</v>
      </c>
    </row>
    <row r="49" spans="1:16" x14ac:dyDescent="0.2">
      <c r="A49" s="105" t="s">
        <v>100</v>
      </c>
      <c r="B49" s="106" t="s">
        <v>33</v>
      </c>
      <c r="C49" s="52" t="s">
        <v>17</v>
      </c>
      <c r="D49" s="82">
        <v>44054</v>
      </c>
      <c r="E49" s="51">
        <v>514004</v>
      </c>
      <c r="F49" s="51">
        <v>-1301889</v>
      </c>
      <c r="G49" s="81">
        <v>259.69275786393564</v>
      </c>
      <c r="H49" s="50">
        <v>7.869908332824707</v>
      </c>
      <c r="I49" s="41" t="s">
        <v>42</v>
      </c>
      <c r="J49" s="49">
        <v>560.07313816027158</v>
      </c>
      <c r="K49" s="47">
        <v>44</v>
      </c>
      <c r="L49" s="49">
        <v>0</v>
      </c>
      <c r="M49" s="47">
        <v>0</v>
      </c>
      <c r="N49" s="49">
        <v>142.1</v>
      </c>
      <c r="O49" s="48">
        <v>0</v>
      </c>
      <c r="P49" s="47">
        <v>14.7</v>
      </c>
    </row>
    <row r="50" spans="1:16" x14ac:dyDescent="0.2">
      <c r="A50" s="105" t="s">
        <v>101</v>
      </c>
      <c r="B50" s="106" t="s">
        <v>33</v>
      </c>
      <c r="C50" s="52" t="s">
        <v>17</v>
      </c>
      <c r="D50" s="82">
        <v>44016</v>
      </c>
      <c r="E50" s="51">
        <v>515018</v>
      </c>
      <c r="F50" s="51">
        <v>-1294698</v>
      </c>
      <c r="G50" s="81">
        <v>248.7198244330651</v>
      </c>
      <c r="H50" s="50">
        <v>7.9502134323120117</v>
      </c>
      <c r="I50" s="41" t="s">
        <v>39</v>
      </c>
      <c r="J50" s="49">
        <v>35.100555294992965</v>
      </c>
      <c r="K50" s="47">
        <v>4</v>
      </c>
      <c r="L50" s="49">
        <v>1.8114053515821718</v>
      </c>
      <c r="M50" s="47">
        <v>1</v>
      </c>
      <c r="N50" s="49">
        <v>44.55</v>
      </c>
      <c r="O50" s="48">
        <v>0</v>
      </c>
      <c r="P50" s="47">
        <v>19.8</v>
      </c>
    </row>
    <row r="51" spans="1:16" x14ac:dyDescent="0.2">
      <c r="A51" s="105" t="s">
        <v>102</v>
      </c>
      <c r="B51" s="106" t="s">
        <v>33</v>
      </c>
      <c r="C51" s="52" t="s">
        <v>17</v>
      </c>
      <c r="D51" s="82">
        <v>44035</v>
      </c>
      <c r="E51" s="51">
        <v>514993</v>
      </c>
      <c r="F51" s="51">
        <v>-1294687</v>
      </c>
      <c r="G51" s="81">
        <v>261.52158010241402</v>
      </c>
      <c r="H51" s="50">
        <v>6.200563907623291</v>
      </c>
      <c r="I51" s="41" t="s">
        <v>42</v>
      </c>
      <c r="J51" s="49">
        <v>6.738315307488894</v>
      </c>
      <c r="K51" s="47">
        <v>1</v>
      </c>
      <c r="L51" s="49">
        <v>0</v>
      </c>
      <c r="M51" s="47">
        <v>0</v>
      </c>
      <c r="N51" s="49">
        <v>28.825999612808229</v>
      </c>
      <c r="O51" s="48">
        <v>0</v>
      </c>
      <c r="P51" s="47">
        <v>8.2359998893737796</v>
      </c>
    </row>
    <row r="52" spans="1:16" x14ac:dyDescent="0.2">
      <c r="A52" s="105" t="s">
        <v>103</v>
      </c>
      <c r="B52" s="106" t="s">
        <v>33</v>
      </c>
      <c r="C52" s="52" t="s">
        <v>17</v>
      </c>
      <c r="D52" s="82">
        <v>44029</v>
      </c>
      <c r="E52" s="51">
        <v>515003</v>
      </c>
      <c r="F52" s="51">
        <v>-1300326</v>
      </c>
      <c r="G52" s="81">
        <v>182.88222384784197</v>
      </c>
      <c r="H52" s="50">
        <v>6.7416200637817383</v>
      </c>
      <c r="I52" s="41" t="s">
        <v>42</v>
      </c>
      <c r="J52" s="49">
        <v>861.70558953347688</v>
      </c>
      <c r="K52" s="47">
        <v>84</v>
      </c>
      <c r="L52" s="49">
        <v>56.790892147565799</v>
      </c>
      <c r="M52" s="47">
        <v>14</v>
      </c>
      <c r="N52" s="49">
        <v>16.790000438690186</v>
      </c>
      <c r="O52" s="48">
        <v>0</v>
      </c>
      <c r="P52" s="47">
        <v>134.32000350952148</v>
      </c>
    </row>
    <row r="53" spans="1:16" x14ac:dyDescent="0.2">
      <c r="A53" s="105" t="s">
        <v>104</v>
      </c>
      <c r="B53" s="106" t="s">
        <v>33</v>
      </c>
      <c r="C53" s="52" t="s">
        <v>17</v>
      </c>
      <c r="D53" s="82">
        <v>44067</v>
      </c>
      <c r="E53" s="51">
        <v>515007</v>
      </c>
      <c r="F53" s="51">
        <v>-1300276</v>
      </c>
      <c r="G53" s="81">
        <v>181.05340160936356</v>
      </c>
      <c r="H53" s="50">
        <v>7.9502134323120117</v>
      </c>
      <c r="I53" s="41" t="s">
        <v>39</v>
      </c>
      <c r="J53" s="49">
        <v>641.83215216601081</v>
      </c>
      <c r="K53" s="47">
        <v>55</v>
      </c>
      <c r="L53" s="49">
        <v>49.366325654268607</v>
      </c>
      <c r="M53" s="47">
        <v>13</v>
      </c>
      <c r="N53" s="49">
        <v>69.3</v>
      </c>
      <c r="O53" s="48">
        <v>0</v>
      </c>
      <c r="P53" s="47">
        <v>108.9</v>
      </c>
    </row>
    <row r="54" spans="1:16" x14ac:dyDescent="0.2">
      <c r="A54" s="105" t="s">
        <v>105</v>
      </c>
      <c r="B54" s="106" t="s">
        <v>33</v>
      </c>
      <c r="C54" s="52" t="s">
        <v>17</v>
      </c>
      <c r="D54" s="82">
        <v>44054</v>
      </c>
      <c r="E54" s="51">
        <v>514999</v>
      </c>
      <c r="F54" s="51">
        <v>-1301914</v>
      </c>
      <c r="G54" s="81">
        <v>215.80102414045353</v>
      </c>
      <c r="H54" s="50">
        <v>8.0305185317993164</v>
      </c>
      <c r="I54" s="41" t="s">
        <v>42</v>
      </c>
      <c r="J54" s="49">
        <v>337.77410050663985</v>
      </c>
      <c r="K54" s="47">
        <v>30</v>
      </c>
      <c r="L54" s="49">
        <v>30.136025862303395</v>
      </c>
      <c r="M54" s="47">
        <v>8</v>
      </c>
      <c r="N54" s="49">
        <v>15</v>
      </c>
      <c r="O54" s="48">
        <v>0</v>
      </c>
      <c r="P54" s="47">
        <v>90</v>
      </c>
    </row>
    <row r="55" spans="1:16" x14ac:dyDescent="0.2">
      <c r="A55" s="105" t="s">
        <v>106</v>
      </c>
      <c r="B55" s="106" t="s">
        <v>33</v>
      </c>
      <c r="C55" s="52" t="s">
        <v>17</v>
      </c>
      <c r="D55" s="82">
        <v>44069</v>
      </c>
      <c r="E55" s="51">
        <v>515025</v>
      </c>
      <c r="F55" s="51">
        <v>-1301900</v>
      </c>
      <c r="G55" s="81">
        <v>213.97220190197513</v>
      </c>
      <c r="H55" s="50">
        <v>7.9502134323120117</v>
      </c>
      <c r="I55" s="41" t="s">
        <v>39</v>
      </c>
      <c r="J55" s="49">
        <v>398.93503005885242</v>
      </c>
      <c r="K55" s="47">
        <v>37</v>
      </c>
      <c r="L55" s="49">
        <v>52.719843186438148</v>
      </c>
      <c r="M55" s="47">
        <v>13</v>
      </c>
      <c r="N55" s="49">
        <v>34.65</v>
      </c>
      <c r="O55" s="48">
        <v>0</v>
      </c>
      <c r="P55" s="47">
        <v>54.45</v>
      </c>
    </row>
    <row r="56" spans="1:16" x14ac:dyDescent="0.2">
      <c r="A56" s="105" t="s">
        <v>107</v>
      </c>
      <c r="B56" s="106" t="s">
        <v>33</v>
      </c>
      <c r="C56" s="52" t="s">
        <v>17</v>
      </c>
      <c r="D56" s="82">
        <v>44026</v>
      </c>
      <c r="E56" s="51">
        <v>515012</v>
      </c>
      <c r="F56" s="51">
        <v>-1303499</v>
      </c>
      <c r="G56" s="81">
        <v>298.09802487198243</v>
      </c>
      <c r="H56" s="50">
        <v>7.869908332824707</v>
      </c>
      <c r="I56" s="41" t="s">
        <v>39</v>
      </c>
      <c r="J56" s="49">
        <v>204.56970850465419</v>
      </c>
      <c r="K56" s="47">
        <v>19</v>
      </c>
      <c r="L56" s="49">
        <v>21.420914340361598</v>
      </c>
      <c r="M56" s="47">
        <v>5</v>
      </c>
      <c r="N56" s="49">
        <v>102.9</v>
      </c>
      <c r="O56" s="48">
        <v>0</v>
      </c>
      <c r="P56" s="47">
        <v>9.8000000000000007</v>
      </c>
    </row>
    <row r="57" spans="1:16" x14ac:dyDescent="0.2">
      <c r="A57" s="105" t="s">
        <v>108</v>
      </c>
      <c r="B57" s="106" t="s">
        <v>33</v>
      </c>
      <c r="C57" s="52" t="s">
        <v>17</v>
      </c>
      <c r="D57" s="82">
        <v>44053</v>
      </c>
      <c r="E57" s="51">
        <v>515038</v>
      </c>
      <c r="F57" s="51">
        <v>-1303497</v>
      </c>
      <c r="G57" s="81">
        <v>298.09802487198243</v>
      </c>
      <c r="H57" s="50">
        <v>7.869908332824707</v>
      </c>
      <c r="I57" s="41" t="s">
        <v>42</v>
      </c>
      <c r="J57" s="49">
        <v>300.45445137119248</v>
      </c>
      <c r="K57" s="47">
        <v>29</v>
      </c>
      <c r="L57" s="49">
        <v>42.51948095396795</v>
      </c>
      <c r="M57" s="47">
        <v>11</v>
      </c>
      <c r="N57" s="49">
        <v>88.2</v>
      </c>
      <c r="O57" s="48">
        <v>0</v>
      </c>
      <c r="P57" s="47">
        <v>4.9000000000000004</v>
      </c>
    </row>
    <row r="58" spans="1:16" x14ac:dyDescent="0.2">
      <c r="A58" s="105" t="s">
        <v>109</v>
      </c>
      <c r="B58" s="106" t="s">
        <v>33</v>
      </c>
      <c r="C58" s="52" t="s">
        <v>17</v>
      </c>
      <c r="D58" s="82">
        <v>44026</v>
      </c>
      <c r="E58" s="51">
        <v>514983</v>
      </c>
      <c r="F58" s="51">
        <v>-1305191</v>
      </c>
      <c r="G58" s="81">
        <v>192.02633504023407</v>
      </c>
      <c r="H58" s="50">
        <v>8.0305185317993164</v>
      </c>
      <c r="I58" s="41" t="s">
        <v>39</v>
      </c>
      <c r="J58" s="49">
        <v>1886.4613292867984</v>
      </c>
      <c r="K58" s="47">
        <v>117</v>
      </c>
      <c r="L58" s="49">
        <v>55.392989583485118</v>
      </c>
      <c r="M58" s="47">
        <v>14</v>
      </c>
      <c r="N58" s="49">
        <v>10</v>
      </c>
      <c r="O58" s="48">
        <v>0</v>
      </c>
      <c r="P58" s="47">
        <v>280</v>
      </c>
    </row>
    <row r="59" spans="1:16" x14ac:dyDescent="0.2">
      <c r="A59" s="105" t="s">
        <v>110</v>
      </c>
      <c r="B59" s="106" t="s">
        <v>33</v>
      </c>
      <c r="C59" s="52" t="s">
        <v>17</v>
      </c>
      <c r="D59" s="82">
        <v>44057</v>
      </c>
      <c r="E59" s="51">
        <v>515010</v>
      </c>
      <c r="F59" s="51">
        <v>-1305192</v>
      </c>
      <c r="G59" s="81">
        <v>190.19751280175566</v>
      </c>
      <c r="H59" s="50">
        <v>8.0305185317993164</v>
      </c>
      <c r="I59" s="41" t="s">
        <v>42</v>
      </c>
      <c r="J59" s="49">
        <v>1581.2639259921082</v>
      </c>
      <c r="K59" s="47">
        <v>81</v>
      </c>
      <c r="L59" s="49">
        <v>15.785553011696187</v>
      </c>
      <c r="M59" s="47">
        <v>4</v>
      </c>
      <c r="N59" s="49">
        <v>5</v>
      </c>
      <c r="O59" s="48">
        <v>0</v>
      </c>
      <c r="P59" s="47">
        <v>250</v>
      </c>
    </row>
    <row r="60" spans="1:16" x14ac:dyDescent="0.2">
      <c r="A60" s="105" t="s">
        <v>111</v>
      </c>
      <c r="B60" s="106" t="s">
        <v>33</v>
      </c>
      <c r="C60" s="52" t="s">
        <v>17</v>
      </c>
      <c r="D60" s="82">
        <v>44016</v>
      </c>
      <c r="E60" s="51">
        <v>515980</v>
      </c>
      <c r="F60" s="51">
        <v>-1294685</v>
      </c>
      <c r="G60" s="81">
        <v>113.38697878566202</v>
      </c>
      <c r="H60" s="50">
        <v>7.9502134323120117</v>
      </c>
      <c r="I60" s="41" t="s">
        <v>39</v>
      </c>
      <c r="J60" s="49">
        <v>389.61160992541295</v>
      </c>
      <c r="K60" s="47">
        <v>39</v>
      </c>
      <c r="L60" s="49">
        <v>193.96990945011487</v>
      </c>
      <c r="M60" s="47">
        <v>54</v>
      </c>
      <c r="N60" s="49">
        <v>0</v>
      </c>
      <c r="O60" s="48">
        <v>0</v>
      </c>
      <c r="P60" s="47">
        <v>89.1</v>
      </c>
    </row>
    <row r="61" spans="1:16" x14ac:dyDescent="0.2">
      <c r="A61" s="105" t="s">
        <v>112</v>
      </c>
      <c r="B61" s="106" t="s">
        <v>33</v>
      </c>
      <c r="C61" s="52" t="s">
        <v>17</v>
      </c>
      <c r="D61" s="82">
        <v>44035</v>
      </c>
      <c r="E61" s="51">
        <v>520000</v>
      </c>
      <c r="F61" s="51">
        <v>-1294711</v>
      </c>
      <c r="G61" s="81">
        <v>117.04462326261887</v>
      </c>
      <c r="H61" s="50">
        <v>7.6289925575256348</v>
      </c>
      <c r="I61" s="41" t="s">
        <v>42</v>
      </c>
      <c r="J61" s="49">
        <v>105.88899439949596</v>
      </c>
      <c r="K61" s="47">
        <v>13</v>
      </c>
      <c r="L61" s="49">
        <v>72.105234776553203</v>
      </c>
      <c r="M61" s="47">
        <v>22</v>
      </c>
      <c r="N61" s="49">
        <v>0</v>
      </c>
      <c r="O61" s="48">
        <v>0</v>
      </c>
      <c r="P61" s="47">
        <v>99.75</v>
      </c>
    </row>
    <row r="62" spans="1:16" x14ac:dyDescent="0.2">
      <c r="A62" s="105" t="s">
        <v>113</v>
      </c>
      <c r="B62" s="106" t="s">
        <v>33</v>
      </c>
      <c r="C62" s="52" t="s">
        <v>17</v>
      </c>
      <c r="D62" s="82">
        <v>44030</v>
      </c>
      <c r="E62" s="51">
        <v>520003</v>
      </c>
      <c r="F62" s="51">
        <v>-1300305</v>
      </c>
      <c r="G62" s="81">
        <v>138.99049012435989</v>
      </c>
      <c r="H62" s="50">
        <v>7.7092976570129395</v>
      </c>
      <c r="I62" s="41" t="s">
        <v>42</v>
      </c>
      <c r="J62" s="49">
        <v>353.61741150903407</v>
      </c>
      <c r="K62" s="47">
        <v>35</v>
      </c>
      <c r="L62" s="49">
        <v>188.6354243411175</v>
      </c>
      <c r="M62" s="47">
        <v>60</v>
      </c>
      <c r="N62" s="49">
        <v>0</v>
      </c>
      <c r="O62" s="48">
        <v>0</v>
      </c>
      <c r="P62" s="47">
        <v>57.6</v>
      </c>
    </row>
    <row r="63" spans="1:16" x14ac:dyDescent="0.2">
      <c r="A63" s="105" t="s">
        <v>114</v>
      </c>
      <c r="B63" s="106" t="s">
        <v>33</v>
      </c>
      <c r="C63" s="52" t="s">
        <v>17</v>
      </c>
      <c r="D63" s="82">
        <v>44067</v>
      </c>
      <c r="E63" s="51">
        <v>520006</v>
      </c>
      <c r="F63" s="51">
        <v>-1300311</v>
      </c>
      <c r="G63" s="81">
        <v>140.81931236283833</v>
      </c>
      <c r="H63" s="50">
        <v>7.9502134323120117</v>
      </c>
      <c r="I63" s="41" t="s">
        <v>39</v>
      </c>
      <c r="J63" s="49">
        <v>675.36797116573325</v>
      </c>
      <c r="K63" s="47">
        <v>76</v>
      </c>
      <c r="L63" s="49">
        <v>738.39271543323389</v>
      </c>
      <c r="M63" s="47">
        <v>211</v>
      </c>
      <c r="N63" s="49">
        <v>0</v>
      </c>
      <c r="O63" s="48">
        <v>0</v>
      </c>
      <c r="P63" s="47">
        <v>19.8</v>
      </c>
    </row>
    <row r="64" spans="1:16" x14ac:dyDescent="0.2">
      <c r="A64" s="105" t="s">
        <v>115</v>
      </c>
      <c r="B64" s="106" t="s">
        <v>33</v>
      </c>
      <c r="C64" s="52" t="s">
        <v>17</v>
      </c>
      <c r="D64" s="82">
        <v>44053</v>
      </c>
      <c r="E64" s="51">
        <v>520003</v>
      </c>
      <c r="F64" s="51">
        <v>-1301901</v>
      </c>
      <c r="G64" s="81">
        <v>354.79151426481343</v>
      </c>
      <c r="H64" s="50">
        <v>7.7896032333374023</v>
      </c>
      <c r="I64" s="41" t="s">
        <v>42</v>
      </c>
      <c r="J64" s="49">
        <v>319.37531852455612</v>
      </c>
      <c r="K64" s="47">
        <v>21</v>
      </c>
      <c r="L64" s="49">
        <v>4.7895757550992082</v>
      </c>
      <c r="M64" s="47">
        <v>1</v>
      </c>
      <c r="N64" s="49">
        <v>94.228571428571428</v>
      </c>
      <c r="O64" s="48">
        <v>0</v>
      </c>
      <c r="P64" s="47">
        <v>5.5428571428571427</v>
      </c>
    </row>
    <row r="65" spans="1:16" x14ac:dyDescent="0.2">
      <c r="A65" s="105" t="s">
        <v>116</v>
      </c>
      <c r="B65" s="106" t="s">
        <v>33</v>
      </c>
      <c r="C65" s="52" t="s">
        <v>17</v>
      </c>
      <c r="D65" s="82">
        <v>44069</v>
      </c>
      <c r="E65" s="51">
        <v>515999</v>
      </c>
      <c r="F65" s="51">
        <v>-1301894</v>
      </c>
      <c r="G65" s="81">
        <v>349.30504754937817</v>
      </c>
      <c r="H65" s="50">
        <v>6.88616943359375</v>
      </c>
      <c r="I65" s="41" t="s">
        <v>39</v>
      </c>
      <c r="J65" s="49">
        <v>342.74542662559253</v>
      </c>
      <c r="K65" s="47">
        <v>24</v>
      </c>
      <c r="L65" s="49">
        <v>0</v>
      </c>
      <c r="M65" s="47">
        <v>0</v>
      </c>
      <c r="N65" s="49">
        <v>21.4375</v>
      </c>
      <c r="O65" s="48">
        <v>0</v>
      </c>
      <c r="P65" s="47">
        <v>8.5749999999999993</v>
      </c>
    </row>
    <row r="66" spans="1:16" x14ac:dyDescent="0.2">
      <c r="A66" s="105" t="s">
        <v>117</v>
      </c>
      <c r="B66" s="106" t="s">
        <v>33</v>
      </c>
      <c r="C66" s="52" t="s">
        <v>17</v>
      </c>
      <c r="D66" s="82">
        <v>44053</v>
      </c>
      <c r="E66" s="51">
        <v>515989</v>
      </c>
      <c r="F66" s="51">
        <v>-1303496</v>
      </c>
      <c r="G66" s="81">
        <v>259.69275786393564</v>
      </c>
      <c r="H66" s="50">
        <v>7.869908332824707</v>
      </c>
      <c r="I66" s="41" t="s">
        <v>42</v>
      </c>
      <c r="J66" s="49">
        <v>498.82040489462366</v>
      </c>
      <c r="K66" s="47">
        <v>39</v>
      </c>
      <c r="L66" s="49">
        <v>8.3331647469060961</v>
      </c>
      <c r="M66" s="47">
        <v>2</v>
      </c>
      <c r="N66" s="49">
        <v>34.299999999999997</v>
      </c>
      <c r="O66" s="48">
        <v>0</v>
      </c>
      <c r="P66" s="47">
        <v>19.600000000000001</v>
      </c>
    </row>
    <row r="67" spans="1:16" x14ac:dyDescent="0.2">
      <c r="A67" s="105" t="s">
        <v>118</v>
      </c>
      <c r="B67" s="106" t="s">
        <v>33</v>
      </c>
      <c r="C67" s="52" t="s">
        <v>17</v>
      </c>
      <c r="D67" s="82">
        <v>44069</v>
      </c>
      <c r="E67" s="51">
        <v>520013</v>
      </c>
      <c r="F67" s="51">
        <v>-1303477</v>
      </c>
      <c r="G67" s="81">
        <v>243.23335771762984</v>
      </c>
      <c r="H67" s="50">
        <v>7.869908332824707</v>
      </c>
      <c r="I67" s="41" t="s">
        <v>39</v>
      </c>
      <c r="J67" s="49">
        <v>335.00645110120581</v>
      </c>
      <c r="K67" s="47">
        <v>33</v>
      </c>
      <c r="L67" s="49">
        <v>38.105856857119811</v>
      </c>
      <c r="M67" s="47">
        <v>10</v>
      </c>
      <c r="N67" s="49">
        <v>53.9</v>
      </c>
      <c r="O67" s="48">
        <v>0</v>
      </c>
      <c r="P67" s="47">
        <v>4.9000000000000004</v>
      </c>
    </row>
    <row r="68" spans="1:16" x14ac:dyDescent="0.2">
      <c r="A68" s="105" t="s">
        <v>119</v>
      </c>
      <c r="B68" s="106" t="s">
        <v>33</v>
      </c>
      <c r="C68" s="52" t="s">
        <v>17</v>
      </c>
      <c r="D68" s="82">
        <v>44026</v>
      </c>
      <c r="E68" s="51">
        <v>520002</v>
      </c>
      <c r="F68" s="51">
        <v>-1305262</v>
      </c>
      <c r="G68" s="81">
        <v>157.2787125091441</v>
      </c>
      <c r="H68" s="50">
        <v>6.9564361572265625</v>
      </c>
      <c r="I68" s="41" t="s">
        <v>39</v>
      </c>
      <c r="J68" s="49">
        <v>893.04038958701778</v>
      </c>
      <c r="K68" s="47">
        <v>91</v>
      </c>
      <c r="L68" s="49">
        <v>261.54313182174457</v>
      </c>
      <c r="M68" s="47">
        <v>69</v>
      </c>
      <c r="N68" s="49">
        <v>0</v>
      </c>
      <c r="O68" s="48">
        <v>0</v>
      </c>
      <c r="P68" s="47">
        <v>69.3</v>
      </c>
    </row>
    <row r="69" spans="1:16" x14ac:dyDescent="0.2">
      <c r="A69" s="105" t="s">
        <v>120</v>
      </c>
      <c r="B69" s="106" t="s">
        <v>33</v>
      </c>
      <c r="C69" s="52" t="s">
        <v>17</v>
      </c>
      <c r="D69" s="82">
        <v>44057</v>
      </c>
      <c r="E69" s="51">
        <v>515997</v>
      </c>
      <c r="F69" s="51">
        <v>-1305198</v>
      </c>
      <c r="G69" s="81">
        <v>190.19751280175566</v>
      </c>
      <c r="H69" s="50">
        <v>7.9502134323120117</v>
      </c>
      <c r="I69" s="41" t="s">
        <v>42</v>
      </c>
      <c r="J69" s="49">
        <v>250.75068616288078</v>
      </c>
      <c r="K69" s="47">
        <v>28</v>
      </c>
      <c r="L69" s="49">
        <v>37.347507243603125</v>
      </c>
      <c r="M69" s="47">
        <v>9</v>
      </c>
      <c r="N69" s="49">
        <v>0</v>
      </c>
      <c r="O69" s="48">
        <v>0</v>
      </c>
      <c r="P69" s="47">
        <v>63.36</v>
      </c>
    </row>
    <row r="70" spans="1:16" x14ac:dyDescent="0.2">
      <c r="A70" s="105" t="s">
        <v>121</v>
      </c>
      <c r="B70" s="106" t="s">
        <v>33</v>
      </c>
      <c r="C70" s="52" t="s">
        <v>17</v>
      </c>
      <c r="D70" s="82">
        <v>44015</v>
      </c>
      <c r="E70" s="51">
        <v>521017</v>
      </c>
      <c r="F70" s="51">
        <v>-1285674</v>
      </c>
      <c r="G70" s="81">
        <v>153.62106803218725</v>
      </c>
      <c r="H70" s="50">
        <v>7.9502134323120117</v>
      </c>
      <c r="I70" s="41" t="s">
        <v>39</v>
      </c>
      <c r="J70" s="49">
        <v>438.68144225367553</v>
      </c>
      <c r="K70" s="47">
        <v>48</v>
      </c>
      <c r="L70" s="49">
        <v>157.35944123244795</v>
      </c>
      <c r="M70" s="47">
        <v>38</v>
      </c>
      <c r="N70" s="49">
        <v>0</v>
      </c>
      <c r="O70" s="48">
        <v>0</v>
      </c>
      <c r="P70" s="47">
        <v>34.65</v>
      </c>
    </row>
    <row r="71" spans="1:16" x14ac:dyDescent="0.2">
      <c r="A71" s="105" t="s">
        <v>122</v>
      </c>
      <c r="B71" s="106" t="s">
        <v>33</v>
      </c>
      <c r="C71" s="52" t="s">
        <v>17</v>
      </c>
      <c r="D71" s="82">
        <v>44048</v>
      </c>
      <c r="E71" s="51">
        <v>520998</v>
      </c>
      <c r="F71" s="51">
        <v>-1285730</v>
      </c>
      <c r="G71" s="81">
        <v>166.4228237015362</v>
      </c>
      <c r="H71" s="50">
        <v>7.7896032333374023</v>
      </c>
      <c r="I71" s="41" t="s">
        <v>42</v>
      </c>
      <c r="J71" s="49">
        <v>1225.921429685767</v>
      </c>
      <c r="K71" s="47">
        <v>119</v>
      </c>
      <c r="L71" s="49">
        <v>203.35288018295105</v>
      </c>
      <c r="M71" s="47">
        <v>48</v>
      </c>
      <c r="N71" s="49">
        <v>0</v>
      </c>
      <c r="O71" s="48">
        <v>0</v>
      </c>
      <c r="P71" s="47">
        <v>14.55</v>
      </c>
    </row>
    <row r="72" spans="1:16" x14ac:dyDescent="0.2">
      <c r="A72" s="105" t="s">
        <v>123</v>
      </c>
      <c r="B72" s="106" t="s">
        <v>33</v>
      </c>
      <c r="C72" s="52" t="s">
        <v>17</v>
      </c>
      <c r="D72" s="82">
        <v>44038</v>
      </c>
      <c r="E72" s="51">
        <v>520998</v>
      </c>
      <c r="F72" s="51">
        <v>-1291403</v>
      </c>
      <c r="G72" s="81">
        <v>171.90929041697146</v>
      </c>
      <c r="H72" s="50">
        <v>8.1108236312866211</v>
      </c>
      <c r="I72" s="41" t="s">
        <v>42</v>
      </c>
      <c r="J72" s="49">
        <v>79.274029230635463</v>
      </c>
      <c r="K72" s="47">
        <v>7</v>
      </c>
      <c r="L72" s="49">
        <v>43.41321059121772</v>
      </c>
      <c r="M72" s="47">
        <v>11</v>
      </c>
      <c r="N72" s="49">
        <v>25.25</v>
      </c>
      <c r="O72" s="48">
        <v>0</v>
      </c>
      <c r="P72" s="47">
        <v>10.1</v>
      </c>
    </row>
    <row r="73" spans="1:16" x14ac:dyDescent="0.2">
      <c r="A73" s="105" t="s">
        <v>124</v>
      </c>
      <c r="B73" s="106" t="s">
        <v>33</v>
      </c>
      <c r="C73" s="52" t="s">
        <v>17</v>
      </c>
      <c r="D73" s="82">
        <v>44068</v>
      </c>
      <c r="E73" s="51">
        <v>520996</v>
      </c>
      <c r="F73" s="51">
        <v>-1291389</v>
      </c>
      <c r="G73" s="81">
        <v>170.08046817849305</v>
      </c>
      <c r="H73" s="50">
        <v>8.0305185317993164</v>
      </c>
      <c r="I73" s="41" t="s">
        <v>39</v>
      </c>
      <c r="J73" s="49">
        <v>104.24714478446965</v>
      </c>
      <c r="K73" s="47">
        <v>12</v>
      </c>
      <c r="L73" s="49">
        <v>20.104559899216966</v>
      </c>
      <c r="M73" s="47">
        <v>5</v>
      </c>
      <c r="N73" s="49">
        <v>10</v>
      </c>
      <c r="O73" s="48">
        <v>0</v>
      </c>
      <c r="P73" s="47">
        <v>20</v>
      </c>
    </row>
    <row r="74" spans="1:16" x14ac:dyDescent="0.2">
      <c r="A74" s="105" t="s">
        <v>125</v>
      </c>
      <c r="B74" s="106" t="s">
        <v>33</v>
      </c>
      <c r="C74" s="52" t="s">
        <v>17</v>
      </c>
      <c r="D74" s="82">
        <v>44034</v>
      </c>
      <c r="E74" s="51">
        <v>520968</v>
      </c>
      <c r="F74" s="51">
        <v>-1294595</v>
      </c>
      <c r="G74" s="81">
        <v>201.17044623262618</v>
      </c>
      <c r="H74" s="50">
        <v>7.9502134323120117</v>
      </c>
      <c r="I74" s="41" t="s">
        <v>42</v>
      </c>
      <c r="J74" s="49">
        <v>230.75202514163558</v>
      </c>
      <c r="K74" s="47">
        <v>29</v>
      </c>
      <c r="L74" s="49">
        <v>17.387830270603168</v>
      </c>
      <c r="M74" s="47">
        <v>5</v>
      </c>
      <c r="N74" s="49">
        <v>0</v>
      </c>
      <c r="O74" s="48">
        <v>0</v>
      </c>
      <c r="P74" s="47">
        <v>0</v>
      </c>
    </row>
    <row r="75" spans="1:16" x14ac:dyDescent="0.2">
      <c r="A75" s="105" t="s">
        <v>126</v>
      </c>
      <c r="B75" s="106" t="s">
        <v>33</v>
      </c>
      <c r="C75" s="52" t="s">
        <v>17</v>
      </c>
      <c r="D75" s="82">
        <v>44068</v>
      </c>
      <c r="E75" s="51">
        <v>521007</v>
      </c>
      <c r="F75" s="51">
        <v>-1294573</v>
      </c>
      <c r="G75" s="81">
        <v>206.65691294806143</v>
      </c>
      <c r="H75" s="50">
        <v>7.869908332824707</v>
      </c>
      <c r="I75" s="41" t="s">
        <v>39</v>
      </c>
      <c r="J75" s="49">
        <v>276.85754712405759</v>
      </c>
      <c r="K75" s="47">
        <v>27</v>
      </c>
      <c r="L75" s="49">
        <v>16.666331224129468</v>
      </c>
      <c r="M75" s="47">
        <v>4</v>
      </c>
      <c r="N75" s="49">
        <v>24.5</v>
      </c>
      <c r="O75" s="48">
        <v>0</v>
      </c>
      <c r="P75" s="47">
        <v>68.599999999999994</v>
      </c>
    </row>
    <row r="76" spans="1:16" x14ac:dyDescent="0.2">
      <c r="A76" s="105" t="s">
        <v>127</v>
      </c>
      <c r="B76" s="106" t="s">
        <v>33</v>
      </c>
      <c r="C76" s="52" t="s">
        <v>17</v>
      </c>
      <c r="D76" s="82">
        <v>44024</v>
      </c>
      <c r="E76" s="51">
        <v>520996</v>
      </c>
      <c r="F76" s="51">
        <v>-1300259</v>
      </c>
      <c r="G76" s="81">
        <v>170.08046817849305</v>
      </c>
      <c r="H76" s="50">
        <v>7.9502134323120117</v>
      </c>
      <c r="I76" s="41" t="s">
        <v>39</v>
      </c>
      <c r="J76" s="49">
        <v>599.11596182275264</v>
      </c>
      <c r="K76" s="47">
        <v>77</v>
      </c>
      <c r="L76" s="49">
        <v>236.04996594974796</v>
      </c>
      <c r="M76" s="47">
        <v>60</v>
      </c>
      <c r="N76" s="49">
        <v>4.95</v>
      </c>
      <c r="O76" s="48">
        <v>0</v>
      </c>
      <c r="P76" s="47">
        <v>4.95</v>
      </c>
    </row>
    <row r="77" spans="1:16" x14ac:dyDescent="0.2">
      <c r="A77" s="105" t="s">
        <v>128</v>
      </c>
      <c r="B77" s="106" t="s">
        <v>33</v>
      </c>
      <c r="C77" s="52" t="s">
        <v>17</v>
      </c>
      <c r="D77" s="82">
        <v>44030</v>
      </c>
      <c r="E77" s="51">
        <v>521000</v>
      </c>
      <c r="F77" s="51">
        <v>-1300283</v>
      </c>
      <c r="G77" s="81">
        <v>170.08046817849305</v>
      </c>
      <c r="H77" s="50">
        <v>7.8699078559875488</v>
      </c>
      <c r="I77" s="41" t="s">
        <v>42</v>
      </c>
      <c r="J77" s="49">
        <v>327.98438063092306</v>
      </c>
      <c r="K77" s="47">
        <v>42</v>
      </c>
      <c r="L77" s="49">
        <v>178.54004737909693</v>
      </c>
      <c r="M77" s="47">
        <v>49</v>
      </c>
      <c r="N77" s="49">
        <v>0</v>
      </c>
      <c r="O77" s="48">
        <v>4.9000000000000004</v>
      </c>
      <c r="P77" s="47">
        <v>0</v>
      </c>
    </row>
    <row r="78" spans="1:16" x14ac:dyDescent="0.2">
      <c r="A78" s="105" t="s">
        <v>129</v>
      </c>
      <c r="B78" s="106" t="s">
        <v>33</v>
      </c>
      <c r="C78" s="52" t="s">
        <v>17</v>
      </c>
      <c r="D78" s="82">
        <v>44024</v>
      </c>
      <c r="E78" s="51">
        <v>521005</v>
      </c>
      <c r="F78" s="51">
        <v>-1301884</v>
      </c>
      <c r="G78" s="81">
        <v>405.99853694220917</v>
      </c>
      <c r="H78" s="50">
        <v>7.9502134323120117</v>
      </c>
      <c r="I78" s="41" t="s">
        <v>39</v>
      </c>
      <c r="J78" s="49">
        <v>19.032325540745621</v>
      </c>
      <c r="K78" s="47">
        <v>1</v>
      </c>
      <c r="L78" s="49">
        <v>0</v>
      </c>
      <c r="M78" s="47">
        <v>0</v>
      </c>
      <c r="N78" s="49">
        <v>9.9</v>
      </c>
      <c r="O78" s="48">
        <v>0</v>
      </c>
      <c r="P78" s="47">
        <v>4.95</v>
      </c>
    </row>
    <row r="79" spans="1:16" x14ac:dyDescent="0.2">
      <c r="A79" s="105" t="s">
        <v>130</v>
      </c>
      <c r="B79" s="106" t="s">
        <v>33</v>
      </c>
      <c r="C79" s="52" t="s">
        <v>17</v>
      </c>
      <c r="D79" s="82">
        <v>44061</v>
      </c>
      <c r="E79" s="51">
        <v>521000</v>
      </c>
      <c r="F79" s="51">
        <v>-1301902</v>
      </c>
      <c r="G79" s="81">
        <v>402.34089246525235</v>
      </c>
      <c r="H79" s="50">
        <v>8.0305185317993164</v>
      </c>
      <c r="I79" s="41" t="s">
        <v>42</v>
      </c>
      <c r="J79" s="49">
        <v>42.329395219213069</v>
      </c>
      <c r="K79" s="47">
        <v>4</v>
      </c>
      <c r="L79" s="49">
        <v>0</v>
      </c>
      <c r="M79" s="47">
        <v>0</v>
      </c>
      <c r="N79" s="49">
        <v>115</v>
      </c>
      <c r="O79" s="48">
        <v>0</v>
      </c>
      <c r="P79" s="47">
        <v>0</v>
      </c>
    </row>
    <row r="80" spans="1:16" x14ac:dyDescent="0.2">
      <c r="A80" s="105" t="s">
        <v>131</v>
      </c>
      <c r="B80" s="106" t="s">
        <v>33</v>
      </c>
      <c r="C80" s="52" t="s">
        <v>17</v>
      </c>
      <c r="D80" s="82">
        <v>44023</v>
      </c>
      <c r="E80" s="51">
        <v>520984</v>
      </c>
      <c r="F80" s="51">
        <v>-1303508</v>
      </c>
      <c r="G80" s="81">
        <v>193.85515727871251</v>
      </c>
      <c r="H80" s="50">
        <v>7.9502134323120117</v>
      </c>
      <c r="I80" s="41" t="s">
        <v>39</v>
      </c>
      <c r="J80" s="49">
        <v>638.20335845828288</v>
      </c>
      <c r="K80" s="47">
        <v>65</v>
      </c>
      <c r="L80" s="49">
        <v>86.966120078091294</v>
      </c>
      <c r="M80" s="47">
        <v>21</v>
      </c>
      <c r="N80" s="49">
        <v>0</v>
      </c>
      <c r="O80" s="48">
        <v>0</v>
      </c>
      <c r="P80" s="47">
        <v>14.85</v>
      </c>
    </row>
    <row r="81" spans="1:16" x14ac:dyDescent="0.2">
      <c r="A81" s="105" t="s">
        <v>132</v>
      </c>
      <c r="B81" s="106" t="s">
        <v>33</v>
      </c>
      <c r="C81" s="52" t="s">
        <v>17</v>
      </c>
      <c r="D81" s="82">
        <v>44061</v>
      </c>
      <c r="E81" s="51">
        <v>520951</v>
      </c>
      <c r="F81" s="51">
        <v>-1303505</v>
      </c>
      <c r="G81" s="81">
        <v>193.85515727871251</v>
      </c>
      <c r="H81" s="50">
        <v>8.1108236312866211</v>
      </c>
      <c r="I81" s="41" t="s">
        <v>42</v>
      </c>
      <c r="J81" s="49">
        <v>165.83258345609144</v>
      </c>
      <c r="K81" s="47">
        <v>11</v>
      </c>
      <c r="L81" s="49">
        <v>9.3902034590530032</v>
      </c>
      <c r="M81" s="47">
        <v>2</v>
      </c>
      <c r="N81" s="49">
        <v>30.3</v>
      </c>
      <c r="O81" s="48">
        <v>0</v>
      </c>
      <c r="P81" s="47">
        <v>20.2</v>
      </c>
    </row>
    <row r="82" spans="1:16" x14ac:dyDescent="0.2">
      <c r="A82" s="105" t="s">
        <v>133</v>
      </c>
      <c r="B82" s="106" t="s">
        <v>33</v>
      </c>
      <c r="C82" s="52" t="s">
        <v>17</v>
      </c>
      <c r="D82" s="82">
        <v>44023</v>
      </c>
      <c r="E82" s="51">
        <v>521007</v>
      </c>
      <c r="F82" s="51">
        <v>-1305273</v>
      </c>
      <c r="G82" s="81">
        <v>221.28749085588879</v>
      </c>
      <c r="H82" s="50">
        <v>7.9502134323120117</v>
      </c>
      <c r="I82" s="41" t="s">
        <v>39</v>
      </c>
      <c r="J82" s="49">
        <v>392.5965318106542</v>
      </c>
      <c r="K82" s="47">
        <v>37</v>
      </c>
      <c r="L82" s="49">
        <v>45.839658732849031</v>
      </c>
      <c r="M82" s="47">
        <v>12</v>
      </c>
      <c r="N82" s="49">
        <v>4.95</v>
      </c>
      <c r="O82" s="48">
        <v>0</v>
      </c>
      <c r="P82" s="47">
        <v>24.75</v>
      </c>
    </row>
    <row r="83" spans="1:16" x14ac:dyDescent="0.2">
      <c r="A83" s="105" t="s">
        <v>134</v>
      </c>
      <c r="B83" s="106" t="s">
        <v>33</v>
      </c>
      <c r="C83" s="52" t="s">
        <v>17</v>
      </c>
      <c r="D83" s="82">
        <v>44058</v>
      </c>
      <c r="E83" s="51">
        <v>521016</v>
      </c>
      <c r="F83" s="51">
        <v>-1305201</v>
      </c>
      <c r="G83" s="81">
        <v>221.28749085588879</v>
      </c>
      <c r="H83" s="50">
        <v>8.0305185317993164</v>
      </c>
      <c r="I83" s="41" t="s">
        <v>42</v>
      </c>
      <c r="J83" s="49">
        <v>384.97712813136019</v>
      </c>
      <c r="K83" s="47">
        <v>30</v>
      </c>
      <c r="L83" s="49">
        <v>4.600628136533115</v>
      </c>
      <c r="M83" s="47">
        <v>1</v>
      </c>
      <c r="N83" s="49">
        <v>5</v>
      </c>
      <c r="O83" s="48">
        <v>0</v>
      </c>
      <c r="P83" s="47">
        <v>25</v>
      </c>
    </row>
    <row r="84" spans="1:16" x14ac:dyDescent="0.2">
      <c r="A84" s="105" t="s">
        <v>135</v>
      </c>
      <c r="B84" s="106" t="s">
        <v>33</v>
      </c>
      <c r="C84" s="52" t="s">
        <v>17</v>
      </c>
      <c r="D84" s="82">
        <v>44013</v>
      </c>
      <c r="E84" s="51">
        <v>521976</v>
      </c>
      <c r="F84" s="51">
        <v>-1291273</v>
      </c>
      <c r="G84" s="81">
        <v>148.134601316752</v>
      </c>
      <c r="H84" s="50">
        <v>8.0305185317993164</v>
      </c>
      <c r="I84" s="41" t="s">
        <v>39</v>
      </c>
      <c r="J84" s="49">
        <v>794.39896060531089</v>
      </c>
      <c r="K84" s="47">
        <v>86</v>
      </c>
      <c r="L84" s="49">
        <v>86.169682720678736</v>
      </c>
      <c r="M84" s="47">
        <v>21</v>
      </c>
      <c r="N84" s="49">
        <v>0</v>
      </c>
      <c r="O84" s="48">
        <v>25</v>
      </c>
      <c r="P84" s="47">
        <v>25</v>
      </c>
    </row>
    <row r="85" spans="1:16" x14ac:dyDescent="0.2">
      <c r="A85" s="105" t="s">
        <v>136</v>
      </c>
      <c r="B85" s="106" t="s">
        <v>33</v>
      </c>
      <c r="C85" s="52" t="s">
        <v>17</v>
      </c>
      <c r="D85" s="82">
        <v>44048</v>
      </c>
      <c r="E85" s="51">
        <v>521997</v>
      </c>
      <c r="F85" s="51">
        <v>-1291294</v>
      </c>
      <c r="G85" s="81">
        <v>137.16166788588149</v>
      </c>
      <c r="H85" s="50">
        <v>8.1108236312866211</v>
      </c>
      <c r="I85" s="41" t="s">
        <v>42</v>
      </c>
      <c r="J85" s="49">
        <v>1696.3035025929034</v>
      </c>
      <c r="K85" s="47">
        <v>198</v>
      </c>
      <c r="L85" s="49">
        <v>271.25580412976217</v>
      </c>
      <c r="M85" s="47">
        <v>71</v>
      </c>
      <c r="N85" s="49">
        <v>0</v>
      </c>
      <c r="O85" s="48">
        <v>5.05</v>
      </c>
      <c r="P85" s="47">
        <v>30.3</v>
      </c>
    </row>
    <row r="86" spans="1:16" x14ac:dyDescent="0.2">
      <c r="A86" s="105" t="s">
        <v>137</v>
      </c>
      <c r="B86" s="106" t="s">
        <v>33</v>
      </c>
      <c r="C86" s="52" t="s">
        <v>17</v>
      </c>
      <c r="D86" s="82">
        <v>44014</v>
      </c>
      <c r="E86" s="51">
        <v>522006</v>
      </c>
      <c r="F86" s="51">
        <v>-1292753</v>
      </c>
      <c r="G86" s="81">
        <v>146.30577907827359</v>
      </c>
      <c r="H86" s="50">
        <v>7.9502134323120117</v>
      </c>
      <c r="I86" s="41" t="s">
        <v>39</v>
      </c>
      <c r="J86" s="49">
        <v>880.25032723848926</v>
      </c>
      <c r="K86" s="47">
        <v>89</v>
      </c>
      <c r="L86" s="49">
        <v>89.68833827310695</v>
      </c>
      <c r="M86" s="47">
        <v>22</v>
      </c>
      <c r="N86" s="49">
        <v>0</v>
      </c>
      <c r="O86" s="48">
        <v>19.8</v>
      </c>
      <c r="P86" s="47">
        <v>19.8</v>
      </c>
    </row>
    <row r="87" spans="1:16" x14ac:dyDescent="0.2">
      <c r="A87" s="105" t="s">
        <v>138</v>
      </c>
      <c r="B87" s="106" t="s">
        <v>33</v>
      </c>
      <c r="C87" s="52" t="s">
        <v>17</v>
      </c>
      <c r="D87" s="82">
        <v>44038</v>
      </c>
      <c r="E87" s="51">
        <v>521983</v>
      </c>
      <c r="F87" s="51">
        <v>-1292772</v>
      </c>
      <c r="G87" s="81">
        <v>153.62106803218725</v>
      </c>
      <c r="H87" s="50">
        <v>7.9502134323120117</v>
      </c>
      <c r="I87" s="41" t="s">
        <v>42</v>
      </c>
      <c r="J87" s="49">
        <v>862.54821251964051</v>
      </c>
      <c r="K87" s="47">
        <v>81</v>
      </c>
      <c r="L87" s="49">
        <v>112.3782240463066</v>
      </c>
      <c r="M87" s="47">
        <v>31</v>
      </c>
      <c r="N87" s="49">
        <v>0</v>
      </c>
      <c r="O87" s="48">
        <v>0</v>
      </c>
      <c r="P87" s="47">
        <v>0</v>
      </c>
    </row>
    <row r="88" spans="1:16" x14ac:dyDescent="0.2">
      <c r="A88" s="105" t="s">
        <v>139</v>
      </c>
      <c r="B88" s="106" t="s">
        <v>33</v>
      </c>
      <c r="C88" s="52" t="s">
        <v>17</v>
      </c>
      <c r="D88" s="82">
        <v>44034</v>
      </c>
      <c r="E88" s="51">
        <v>521984</v>
      </c>
      <c r="F88" s="51">
        <v>-1294850</v>
      </c>
      <c r="G88" s="81">
        <v>204.82809070958302</v>
      </c>
      <c r="H88" s="50">
        <v>7.5486874580383301</v>
      </c>
      <c r="I88" s="41" t="s">
        <v>42</v>
      </c>
      <c r="J88" s="49">
        <v>431.2346827109867</v>
      </c>
      <c r="K88" s="47">
        <v>51</v>
      </c>
      <c r="L88" s="49">
        <v>36.983247771770387</v>
      </c>
      <c r="M88" s="47">
        <v>9</v>
      </c>
      <c r="N88" s="49">
        <v>9.4</v>
      </c>
      <c r="O88" s="48">
        <v>14.1</v>
      </c>
      <c r="P88" s="47">
        <v>9.4</v>
      </c>
    </row>
    <row r="89" spans="1:16" x14ac:dyDescent="0.2">
      <c r="A89" s="105" t="s">
        <v>140</v>
      </c>
      <c r="B89" s="106" t="s">
        <v>33</v>
      </c>
      <c r="C89" s="52" t="s">
        <v>17</v>
      </c>
      <c r="D89" s="82">
        <v>44081</v>
      </c>
      <c r="E89" s="51">
        <v>522011</v>
      </c>
      <c r="F89" s="51">
        <v>-1294918</v>
      </c>
      <c r="G89" s="81">
        <v>202.99926847110459</v>
      </c>
      <c r="H89" s="50">
        <v>7.7896027565002441</v>
      </c>
      <c r="I89" s="41" t="s">
        <v>39</v>
      </c>
      <c r="J89" s="49">
        <v>517.32018203551695</v>
      </c>
      <c r="K89" s="47">
        <v>69</v>
      </c>
      <c r="L89" s="49">
        <v>132.62335146045234</v>
      </c>
      <c r="M89" s="47">
        <v>33</v>
      </c>
      <c r="N89" s="49">
        <v>0</v>
      </c>
      <c r="O89" s="48">
        <v>0</v>
      </c>
      <c r="P89" s="47">
        <v>14.55</v>
      </c>
    </row>
    <row r="90" spans="1:16" x14ac:dyDescent="0.2">
      <c r="A90" s="105" t="s">
        <v>141</v>
      </c>
      <c r="B90" s="106" t="s">
        <v>33</v>
      </c>
      <c r="C90" s="52" t="s">
        <v>17</v>
      </c>
      <c r="D90" s="82">
        <v>44025</v>
      </c>
      <c r="E90" s="51">
        <v>522005</v>
      </c>
      <c r="F90" s="51">
        <v>-1300248</v>
      </c>
      <c r="G90" s="81">
        <v>219.45866861741038</v>
      </c>
      <c r="H90" s="50">
        <v>7.9502134323120117</v>
      </c>
      <c r="I90" s="41" t="s">
        <v>39</v>
      </c>
      <c r="J90" s="49">
        <v>302.78542406612712</v>
      </c>
      <c r="K90" s="47">
        <v>27</v>
      </c>
      <c r="L90" s="49">
        <v>35.389255271984496</v>
      </c>
      <c r="M90" s="47">
        <v>9</v>
      </c>
      <c r="N90" s="49">
        <v>9.9</v>
      </c>
      <c r="O90" s="48">
        <v>0</v>
      </c>
      <c r="P90" s="47">
        <v>29.7</v>
      </c>
    </row>
    <row r="91" spans="1:16" x14ac:dyDescent="0.2">
      <c r="A91" s="105" t="s">
        <v>142</v>
      </c>
      <c r="B91" s="106" t="s">
        <v>33</v>
      </c>
      <c r="C91" s="52" t="s">
        <v>17</v>
      </c>
      <c r="D91" s="82">
        <v>44031</v>
      </c>
      <c r="E91" s="51">
        <v>521995</v>
      </c>
      <c r="F91" s="51">
        <v>-1300272</v>
      </c>
      <c r="G91" s="81">
        <v>223.11631309436723</v>
      </c>
      <c r="H91" s="50">
        <v>7.869908332824707</v>
      </c>
      <c r="I91" s="41" t="s">
        <v>42</v>
      </c>
      <c r="J91" s="49">
        <v>410.43006758730684</v>
      </c>
      <c r="K91" s="47">
        <v>41</v>
      </c>
      <c r="L91" s="49">
        <v>16.742337140828081</v>
      </c>
      <c r="M91" s="47">
        <v>5</v>
      </c>
      <c r="N91" s="49">
        <v>14.7</v>
      </c>
      <c r="O91" s="48">
        <v>4.9000000000000004</v>
      </c>
      <c r="P91" s="47">
        <v>14.7</v>
      </c>
    </row>
    <row r="92" spans="1:16" x14ac:dyDescent="0.2">
      <c r="A92" s="105" t="s">
        <v>143</v>
      </c>
      <c r="B92" s="106" t="s">
        <v>33</v>
      </c>
      <c r="C92" s="52" t="s">
        <v>17</v>
      </c>
      <c r="D92" s="82">
        <v>44031</v>
      </c>
      <c r="E92" s="51">
        <v>521999</v>
      </c>
      <c r="F92" s="51">
        <v>-1301917</v>
      </c>
      <c r="G92" s="81">
        <v>351.13386978785661</v>
      </c>
      <c r="H92" s="50">
        <v>6.9132723808288574</v>
      </c>
      <c r="I92" s="41" t="s">
        <v>42</v>
      </c>
      <c r="J92" s="49">
        <v>189.57321477750247</v>
      </c>
      <c r="K92" s="47">
        <v>10</v>
      </c>
      <c r="L92" s="49">
        <v>0</v>
      </c>
      <c r="M92" s="47">
        <v>0</v>
      </c>
      <c r="N92" s="49">
        <v>64.565624132752419</v>
      </c>
      <c r="O92" s="48">
        <v>0</v>
      </c>
      <c r="P92" s="47">
        <v>12.913124826550483</v>
      </c>
    </row>
    <row r="93" spans="1:16" x14ac:dyDescent="0.2">
      <c r="A93" s="105" t="s">
        <v>144</v>
      </c>
      <c r="B93" s="106" t="s">
        <v>33</v>
      </c>
      <c r="C93" s="52" t="s">
        <v>17</v>
      </c>
      <c r="D93" s="82">
        <v>44072</v>
      </c>
      <c r="E93" s="51">
        <v>522000</v>
      </c>
      <c r="F93" s="51">
        <v>-1301858</v>
      </c>
      <c r="G93" s="81">
        <v>360.27798098024869</v>
      </c>
      <c r="H93" s="50">
        <v>7.7896032333374023</v>
      </c>
      <c r="I93" s="41" t="s">
        <v>39</v>
      </c>
      <c r="J93" s="49">
        <v>53.667368387822144</v>
      </c>
      <c r="K93" s="47">
        <v>7</v>
      </c>
      <c r="L93" s="49">
        <v>9.5791515101984164</v>
      </c>
      <c r="M93" s="47">
        <v>2</v>
      </c>
      <c r="N93" s="49">
        <v>82.45</v>
      </c>
      <c r="O93" s="48">
        <v>0</v>
      </c>
      <c r="P93" s="47">
        <v>29.1</v>
      </c>
    </row>
    <row r="94" spans="1:16" x14ac:dyDescent="0.2">
      <c r="A94" s="105" t="s">
        <v>145</v>
      </c>
      <c r="B94" s="106" t="s">
        <v>33</v>
      </c>
      <c r="C94" s="52" t="s">
        <v>17</v>
      </c>
      <c r="D94" s="82">
        <v>44060</v>
      </c>
      <c r="E94" s="51">
        <v>522019</v>
      </c>
      <c r="F94" s="51">
        <v>-1303499</v>
      </c>
      <c r="G94" s="81">
        <v>166.4228237015362</v>
      </c>
      <c r="H94" s="50">
        <v>8.0305185317993164</v>
      </c>
      <c r="I94" s="41" t="s">
        <v>42</v>
      </c>
      <c r="J94" s="49">
        <v>232.47792664869741</v>
      </c>
      <c r="K94" s="47">
        <v>15</v>
      </c>
      <c r="L94" s="49">
        <v>0</v>
      </c>
      <c r="M94" s="47">
        <v>0</v>
      </c>
      <c r="N94" s="49">
        <v>0</v>
      </c>
      <c r="O94" s="48">
        <v>0</v>
      </c>
      <c r="P94" s="47">
        <v>0</v>
      </c>
    </row>
    <row r="95" spans="1:16" x14ac:dyDescent="0.2">
      <c r="A95" s="105" t="s">
        <v>146</v>
      </c>
      <c r="B95" s="106" t="s">
        <v>33</v>
      </c>
      <c r="C95" s="52" t="s">
        <v>17</v>
      </c>
      <c r="D95" s="82">
        <v>44072</v>
      </c>
      <c r="E95" s="51">
        <v>522002</v>
      </c>
      <c r="F95" s="51">
        <v>-1303461</v>
      </c>
      <c r="G95" s="81">
        <v>162.76517922457936</v>
      </c>
      <c r="H95" s="50">
        <v>7.9502134323120117</v>
      </c>
      <c r="I95" s="41" t="s">
        <v>39</v>
      </c>
      <c r="J95" s="49">
        <v>800.93363530507816</v>
      </c>
      <c r="K95" s="47">
        <v>66</v>
      </c>
      <c r="L95" s="49">
        <v>75.693975099958976</v>
      </c>
      <c r="M95" s="47">
        <v>20</v>
      </c>
      <c r="N95" s="49">
        <v>4.95</v>
      </c>
      <c r="O95" s="48">
        <v>4.95</v>
      </c>
      <c r="P95" s="47">
        <v>74.25</v>
      </c>
    </row>
    <row r="96" spans="1:16" x14ac:dyDescent="0.2">
      <c r="A96" s="105" t="s">
        <v>147</v>
      </c>
      <c r="B96" s="106" t="s">
        <v>33</v>
      </c>
      <c r="C96" s="52" t="s">
        <v>17</v>
      </c>
      <c r="D96" s="82">
        <v>44022</v>
      </c>
      <c r="E96" s="51">
        <v>521966</v>
      </c>
      <c r="F96" s="51">
        <v>-1305205</v>
      </c>
      <c r="G96" s="81">
        <v>148.134601316752</v>
      </c>
      <c r="H96" s="50">
        <v>8.0305185317993164</v>
      </c>
      <c r="I96" s="41" t="s">
        <v>39</v>
      </c>
      <c r="J96" s="49">
        <v>224.82729420319254</v>
      </c>
      <c r="K96" s="47">
        <v>28</v>
      </c>
      <c r="L96" s="49">
        <v>117.22041312626069</v>
      </c>
      <c r="M96" s="47">
        <v>30</v>
      </c>
      <c r="N96" s="49">
        <v>0</v>
      </c>
      <c r="O96" s="48">
        <v>0</v>
      </c>
      <c r="P96" s="47">
        <v>0</v>
      </c>
    </row>
    <row r="97" spans="1:16" x14ac:dyDescent="0.2">
      <c r="A97" s="105" t="s">
        <v>148</v>
      </c>
      <c r="B97" s="106" t="s">
        <v>33</v>
      </c>
      <c r="C97" s="52" t="s">
        <v>17</v>
      </c>
      <c r="D97" s="82">
        <v>44059</v>
      </c>
      <c r="E97" s="51">
        <v>522014</v>
      </c>
      <c r="F97" s="51">
        <v>-1305202</v>
      </c>
      <c r="G97" s="81">
        <v>144.47695683979518</v>
      </c>
      <c r="H97" s="50">
        <v>8.0305185317993164</v>
      </c>
      <c r="I97" s="41" t="s">
        <v>42</v>
      </c>
      <c r="J97" s="49">
        <v>451.52637642368444</v>
      </c>
      <c r="K97" s="47">
        <v>56</v>
      </c>
      <c r="L97" s="49">
        <v>319.63278973533681</v>
      </c>
      <c r="M97" s="47">
        <v>84</v>
      </c>
      <c r="N97" s="49">
        <v>20</v>
      </c>
      <c r="O97" s="48">
        <v>0</v>
      </c>
      <c r="P97" s="47">
        <v>0</v>
      </c>
    </row>
    <row r="98" spans="1:16" x14ac:dyDescent="0.2">
      <c r="A98" s="105" t="s">
        <v>149</v>
      </c>
      <c r="B98" s="106" t="s">
        <v>33</v>
      </c>
      <c r="C98" s="52" t="s">
        <v>17</v>
      </c>
      <c r="D98" s="82">
        <v>44014</v>
      </c>
      <c r="E98" s="51">
        <v>522995</v>
      </c>
      <c r="F98" s="51">
        <v>-1293213</v>
      </c>
      <c r="G98" s="81">
        <v>82.297000731528897</v>
      </c>
      <c r="H98" s="50">
        <v>7.869908332824707</v>
      </c>
      <c r="I98" s="41" t="s">
        <v>39</v>
      </c>
      <c r="J98" s="49">
        <v>612.67472800338192</v>
      </c>
      <c r="K98" s="47">
        <v>51</v>
      </c>
      <c r="L98" s="49">
        <v>73.238184237948502</v>
      </c>
      <c r="M98" s="47">
        <v>20</v>
      </c>
      <c r="N98" s="49">
        <v>0</v>
      </c>
      <c r="O98" s="48">
        <v>0</v>
      </c>
      <c r="P98" s="47">
        <v>9.8000000000000007</v>
      </c>
    </row>
    <row r="99" spans="1:16" x14ac:dyDescent="0.2">
      <c r="A99" s="105" t="s">
        <v>150</v>
      </c>
      <c r="B99" s="106" t="s">
        <v>33</v>
      </c>
      <c r="C99" s="52" t="s">
        <v>17</v>
      </c>
      <c r="D99" s="82">
        <v>44039</v>
      </c>
      <c r="E99" s="51">
        <v>523006</v>
      </c>
      <c r="F99" s="51">
        <v>-1293206</v>
      </c>
      <c r="G99" s="81">
        <v>93.269934162399409</v>
      </c>
      <c r="H99" s="50">
        <v>7.869908332824707</v>
      </c>
      <c r="I99" s="41" t="s">
        <v>42</v>
      </c>
      <c r="J99" s="49">
        <v>354.0775928494208</v>
      </c>
      <c r="K99" s="47">
        <v>33</v>
      </c>
      <c r="L99" s="49">
        <v>167.12910327029269</v>
      </c>
      <c r="M99" s="47">
        <v>47</v>
      </c>
      <c r="N99" s="49">
        <v>0</v>
      </c>
      <c r="O99" s="48">
        <v>0</v>
      </c>
      <c r="P99" s="47">
        <v>29.4</v>
      </c>
    </row>
    <row r="100" spans="1:16" x14ac:dyDescent="0.2">
      <c r="A100" s="105" t="s">
        <v>151</v>
      </c>
      <c r="B100" s="106" t="s">
        <v>33</v>
      </c>
      <c r="C100" s="52" t="s">
        <v>17</v>
      </c>
      <c r="D100" s="82">
        <v>44033</v>
      </c>
      <c r="E100" s="51">
        <v>523420</v>
      </c>
      <c r="F100" s="51">
        <v>-1294508</v>
      </c>
      <c r="G100" s="81">
        <v>146.30577907827359</v>
      </c>
      <c r="H100" s="50">
        <v>7.5486874580383301</v>
      </c>
      <c r="I100" s="41" t="s">
        <v>42</v>
      </c>
      <c r="J100" s="49">
        <v>1947.2291861238859</v>
      </c>
      <c r="K100" s="47">
        <v>226</v>
      </c>
      <c r="L100" s="49">
        <v>283.31954849820124</v>
      </c>
      <c r="M100" s="47">
        <v>71</v>
      </c>
      <c r="N100" s="49">
        <v>0</v>
      </c>
      <c r="O100" s="48">
        <v>0</v>
      </c>
      <c r="P100" s="47">
        <v>28.2</v>
      </c>
    </row>
    <row r="101" spans="1:16" x14ac:dyDescent="0.2">
      <c r="A101" s="105" t="s">
        <v>152</v>
      </c>
      <c r="B101" s="106" t="s">
        <v>33</v>
      </c>
      <c r="C101" s="52" t="s">
        <v>17</v>
      </c>
      <c r="D101" s="82">
        <v>44081</v>
      </c>
      <c r="E101" s="51">
        <v>523420</v>
      </c>
      <c r="F101" s="51">
        <v>-1294494</v>
      </c>
      <c r="G101" s="81">
        <v>146.30577907827359</v>
      </c>
      <c r="H101" s="50">
        <v>7.9502134323120117</v>
      </c>
      <c r="I101" s="41" t="s">
        <v>39</v>
      </c>
      <c r="J101" s="49">
        <v>808.24216326116175</v>
      </c>
      <c r="K101" s="47">
        <v>98</v>
      </c>
      <c r="L101" s="49">
        <v>204.2201290445974</v>
      </c>
      <c r="M101" s="47">
        <v>52</v>
      </c>
      <c r="N101" s="49">
        <v>0</v>
      </c>
      <c r="O101" s="48">
        <v>0</v>
      </c>
      <c r="P101" s="47">
        <v>0</v>
      </c>
    </row>
    <row r="102" spans="1:16" x14ac:dyDescent="0.2">
      <c r="A102" s="105" t="s">
        <v>153</v>
      </c>
      <c r="B102" s="106" t="s">
        <v>33</v>
      </c>
      <c r="C102" s="52" t="s">
        <v>17</v>
      </c>
      <c r="D102" s="82">
        <v>44033</v>
      </c>
      <c r="E102" s="51">
        <v>522993</v>
      </c>
      <c r="F102" s="51">
        <v>-1300203</v>
      </c>
      <c r="G102" s="81">
        <v>267.00804681784928</v>
      </c>
      <c r="H102" s="50">
        <v>8.0305185317993164</v>
      </c>
      <c r="I102" s="41" t="s">
        <v>42</v>
      </c>
      <c r="J102" s="49">
        <v>277.32852564425127</v>
      </c>
      <c r="K102" s="47">
        <v>26</v>
      </c>
      <c r="L102" s="49">
        <v>10.218669854416877</v>
      </c>
      <c r="M102" s="47">
        <v>3</v>
      </c>
      <c r="N102" s="49">
        <v>5</v>
      </c>
      <c r="O102" s="48">
        <v>0</v>
      </c>
      <c r="P102" s="47">
        <v>10</v>
      </c>
    </row>
    <row r="103" spans="1:16" x14ac:dyDescent="0.2">
      <c r="A103" s="105" t="s">
        <v>154</v>
      </c>
      <c r="B103" s="106" t="s">
        <v>33</v>
      </c>
      <c r="C103" s="52" t="s">
        <v>17</v>
      </c>
      <c r="D103" s="82">
        <v>44081</v>
      </c>
      <c r="E103" s="51">
        <v>523005</v>
      </c>
      <c r="F103" s="51">
        <v>-1300207</v>
      </c>
      <c r="G103" s="81">
        <v>270.66569129480615</v>
      </c>
      <c r="H103" s="50">
        <v>7.9502134323120117</v>
      </c>
      <c r="I103" s="41" t="s">
        <v>39</v>
      </c>
      <c r="J103" s="49">
        <v>177.55433407541503</v>
      </c>
      <c r="K103" s="47">
        <v>18</v>
      </c>
      <c r="L103" s="49">
        <v>0</v>
      </c>
      <c r="M103" s="47">
        <v>0</v>
      </c>
      <c r="N103" s="49">
        <v>39.6</v>
      </c>
      <c r="O103" s="48">
        <v>0</v>
      </c>
      <c r="P103" s="47">
        <v>74.25</v>
      </c>
    </row>
    <row r="104" spans="1:16" x14ac:dyDescent="0.2">
      <c r="A104" s="105" t="s">
        <v>155</v>
      </c>
      <c r="B104" s="106" t="s">
        <v>33</v>
      </c>
      <c r="C104" s="52" t="s">
        <v>17</v>
      </c>
      <c r="D104" s="82">
        <v>44025</v>
      </c>
      <c r="E104" s="51">
        <v>523001</v>
      </c>
      <c r="F104" s="51">
        <v>-1301901</v>
      </c>
      <c r="G104" s="81">
        <v>263.35040234089246</v>
      </c>
      <c r="H104" s="50">
        <v>7.869908332824707</v>
      </c>
      <c r="I104" s="41" t="s">
        <v>39</v>
      </c>
      <c r="J104" s="49">
        <v>154.65483074604052</v>
      </c>
      <c r="K104" s="47">
        <v>11</v>
      </c>
      <c r="L104" s="49">
        <v>5.8612806364838663</v>
      </c>
      <c r="M104" s="47">
        <v>2</v>
      </c>
      <c r="N104" s="49">
        <v>24.5</v>
      </c>
      <c r="O104" s="48">
        <v>0</v>
      </c>
      <c r="P104" s="47">
        <v>9.8000000000000007</v>
      </c>
    </row>
    <row r="105" spans="1:16" x14ac:dyDescent="0.2">
      <c r="A105" s="105" t="s">
        <v>156</v>
      </c>
      <c r="B105" s="106" t="s">
        <v>33</v>
      </c>
      <c r="C105" s="52" t="s">
        <v>17</v>
      </c>
      <c r="D105" s="82">
        <v>44031</v>
      </c>
      <c r="E105" s="51">
        <v>523002</v>
      </c>
      <c r="F105" s="51">
        <v>-1301951</v>
      </c>
      <c r="G105" s="81">
        <v>256.03511338697876</v>
      </c>
      <c r="H105" s="50">
        <v>6.0680608749389648</v>
      </c>
      <c r="I105" s="41" t="s">
        <v>42</v>
      </c>
      <c r="J105" s="49">
        <v>192.38446817831067</v>
      </c>
      <c r="K105" s="47">
        <v>14</v>
      </c>
      <c r="L105" s="49">
        <v>2.8488962368742925</v>
      </c>
      <c r="M105" s="47">
        <v>1</v>
      </c>
      <c r="N105" s="49">
        <v>73.403571428571425</v>
      </c>
      <c r="O105" s="48">
        <v>0</v>
      </c>
      <c r="P105" s="47">
        <v>8.6357142857142861</v>
      </c>
    </row>
    <row r="106" spans="1:16" x14ac:dyDescent="0.2">
      <c r="A106" s="105" t="s">
        <v>157</v>
      </c>
      <c r="B106" s="106" t="s">
        <v>33</v>
      </c>
      <c r="C106" s="52" t="s">
        <v>17</v>
      </c>
      <c r="D106" s="82">
        <v>44052</v>
      </c>
      <c r="E106" s="51">
        <v>522981</v>
      </c>
      <c r="F106" s="51">
        <v>-1303502</v>
      </c>
      <c r="G106" s="81">
        <v>122.53108997805413</v>
      </c>
      <c r="H106" s="50">
        <v>7.869908332824707</v>
      </c>
      <c r="I106" s="41" t="s">
        <v>42</v>
      </c>
      <c r="J106" s="49">
        <v>272.72095374448656</v>
      </c>
      <c r="K106" s="47">
        <v>16</v>
      </c>
      <c r="L106" s="49">
        <v>38.854838532900168</v>
      </c>
      <c r="M106" s="47">
        <v>10</v>
      </c>
      <c r="N106" s="49">
        <v>0</v>
      </c>
      <c r="O106" s="48">
        <v>0</v>
      </c>
      <c r="P106" s="47">
        <v>49</v>
      </c>
    </row>
    <row r="107" spans="1:16" x14ac:dyDescent="0.2">
      <c r="A107" s="105" t="s">
        <v>158</v>
      </c>
      <c r="B107" s="106" t="s">
        <v>33</v>
      </c>
      <c r="C107" s="52" t="s">
        <v>17</v>
      </c>
      <c r="D107" s="82">
        <v>44071</v>
      </c>
      <c r="E107" s="51">
        <v>522997</v>
      </c>
      <c r="F107" s="51">
        <v>-1303515</v>
      </c>
      <c r="G107" s="81">
        <v>120.7022677395757</v>
      </c>
      <c r="H107" s="50">
        <v>7.9502134323120117</v>
      </c>
      <c r="I107" s="41" t="s">
        <v>39</v>
      </c>
      <c r="J107" s="49">
        <v>333.86593669267654</v>
      </c>
      <c r="K107" s="47">
        <v>44</v>
      </c>
      <c r="L107" s="49">
        <v>102.66503956437505</v>
      </c>
      <c r="M107" s="47">
        <v>27</v>
      </c>
      <c r="N107" s="49">
        <v>0</v>
      </c>
      <c r="O107" s="48">
        <v>0</v>
      </c>
      <c r="P107" s="47">
        <v>14.85</v>
      </c>
    </row>
    <row r="108" spans="1:16" x14ac:dyDescent="0.2">
      <c r="A108" s="105" t="s">
        <v>159</v>
      </c>
      <c r="B108" s="106" t="s">
        <v>33</v>
      </c>
      <c r="C108" s="52" t="s">
        <v>17</v>
      </c>
      <c r="D108" s="82">
        <v>44060</v>
      </c>
      <c r="E108" s="51">
        <v>522997</v>
      </c>
      <c r="F108" s="51">
        <v>-1305194</v>
      </c>
      <c r="G108" s="81">
        <v>107.90051207022677</v>
      </c>
      <c r="H108" s="50">
        <v>7.9502134323120117</v>
      </c>
      <c r="I108" s="41" t="s">
        <v>42</v>
      </c>
      <c r="J108" s="49">
        <v>236.14536872311896</v>
      </c>
      <c r="K108" s="47">
        <v>24</v>
      </c>
      <c r="L108" s="49">
        <v>40.606141097584697</v>
      </c>
      <c r="M108" s="47">
        <v>10</v>
      </c>
      <c r="N108" s="49">
        <v>0</v>
      </c>
      <c r="O108" s="48">
        <v>0</v>
      </c>
      <c r="P108" s="47">
        <v>0</v>
      </c>
    </row>
    <row r="109" spans="1:16" x14ac:dyDescent="0.2">
      <c r="A109" s="105" t="s">
        <v>160</v>
      </c>
      <c r="B109" s="106" t="s">
        <v>33</v>
      </c>
      <c r="C109" s="52" t="s">
        <v>17</v>
      </c>
      <c r="D109" s="82">
        <v>44071</v>
      </c>
      <c r="E109" s="51">
        <v>522996</v>
      </c>
      <c r="F109" s="51">
        <v>-1305223</v>
      </c>
      <c r="G109" s="81">
        <v>106.07168983174834</v>
      </c>
      <c r="H109" s="50">
        <v>7.7896032333374023</v>
      </c>
      <c r="I109" s="41" t="s">
        <v>39</v>
      </c>
      <c r="J109" s="49">
        <v>675.75561760587857</v>
      </c>
      <c r="K109" s="47">
        <v>52</v>
      </c>
      <c r="L109" s="49">
        <v>207.2445852189779</v>
      </c>
      <c r="M109" s="47">
        <v>56</v>
      </c>
      <c r="N109" s="49">
        <v>4.8499999999999996</v>
      </c>
      <c r="O109" s="48">
        <v>0</v>
      </c>
      <c r="P109" s="47">
        <v>19.399999999999999</v>
      </c>
    </row>
    <row r="110" spans="1:16" x14ac:dyDescent="0.2">
      <c r="A110" s="105" t="s">
        <v>161</v>
      </c>
      <c r="B110" s="106" t="s">
        <v>33</v>
      </c>
      <c r="C110" s="52" t="s">
        <v>17</v>
      </c>
      <c r="D110" s="82">
        <v>44033</v>
      </c>
      <c r="E110" s="51">
        <v>523998</v>
      </c>
      <c r="F110" s="51">
        <v>-1294602</v>
      </c>
      <c r="G110" s="81">
        <v>193.85515727871251</v>
      </c>
      <c r="H110" s="50">
        <v>7.7092976570129395</v>
      </c>
      <c r="I110" s="41" t="s">
        <v>42</v>
      </c>
      <c r="J110" s="49">
        <v>862.32983263677613</v>
      </c>
      <c r="K110" s="47">
        <v>88</v>
      </c>
      <c r="L110" s="49">
        <v>21.246894601521365</v>
      </c>
      <c r="M110" s="47">
        <v>5</v>
      </c>
      <c r="N110" s="49">
        <v>4.8</v>
      </c>
      <c r="O110" s="48">
        <v>0</v>
      </c>
      <c r="P110" s="47">
        <v>62.4</v>
      </c>
    </row>
    <row r="111" spans="1:16" x14ac:dyDescent="0.2">
      <c r="A111" s="105" t="s">
        <v>162</v>
      </c>
      <c r="B111" s="106" t="s">
        <v>33</v>
      </c>
      <c r="C111" s="52" t="s">
        <v>17</v>
      </c>
      <c r="D111" s="82">
        <v>44080</v>
      </c>
      <c r="E111" s="51">
        <v>523998</v>
      </c>
      <c r="F111" s="51">
        <v>-1294549</v>
      </c>
      <c r="G111" s="81">
        <v>177.39575713240671</v>
      </c>
      <c r="H111" s="50">
        <v>7.9502134323120117</v>
      </c>
      <c r="I111" s="41" t="s">
        <v>39</v>
      </c>
      <c r="J111" s="49">
        <v>764.60450283407295</v>
      </c>
      <c r="K111" s="47">
        <v>59</v>
      </c>
      <c r="L111" s="49">
        <v>35.449418403697166</v>
      </c>
      <c r="M111" s="47">
        <v>9</v>
      </c>
      <c r="N111" s="49">
        <v>19.8</v>
      </c>
      <c r="O111" s="48">
        <v>0</v>
      </c>
      <c r="P111" s="47">
        <v>49.5</v>
      </c>
    </row>
    <row r="112" spans="1:16" x14ac:dyDescent="0.2">
      <c r="A112" s="105" t="s">
        <v>163</v>
      </c>
      <c r="B112" s="106" t="s">
        <v>33</v>
      </c>
      <c r="C112" s="52" t="s">
        <v>17</v>
      </c>
      <c r="D112" s="82">
        <v>44032</v>
      </c>
      <c r="E112" s="51">
        <v>523993</v>
      </c>
      <c r="F112" s="51">
        <v>-1300214</v>
      </c>
      <c r="G112" s="81">
        <v>267.00804681784928</v>
      </c>
      <c r="H112" s="50">
        <v>7.6289925575256348</v>
      </c>
      <c r="I112" s="41" t="s">
        <v>42</v>
      </c>
      <c r="J112" s="49">
        <v>183.34587211116281</v>
      </c>
      <c r="K112" s="47">
        <v>13</v>
      </c>
      <c r="L112" s="49">
        <v>0</v>
      </c>
      <c r="M112" s="47">
        <v>0</v>
      </c>
      <c r="N112" s="49">
        <v>23.75</v>
      </c>
      <c r="O112" s="48">
        <v>0</v>
      </c>
      <c r="P112" s="47">
        <v>4.75</v>
      </c>
    </row>
    <row r="113" spans="1:16" x14ac:dyDescent="0.2">
      <c r="A113" s="105" t="s">
        <v>164</v>
      </c>
      <c r="B113" s="106" t="s">
        <v>33</v>
      </c>
      <c r="C113" s="52" t="s">
        <v>17</v>
      </c>
      <c r="D113" s="82">
        <v>44080</v>
      </c>
      <c r="E113" s="51">
        <v>523991</v>
      </c>
      <c r="F113" s="51">
        <v>-1300191</v>
      </c>
      <c r="G113" s="81">
        <v>265.1792245793709</v>
      </c>
      <c r="H113" s="50">
        <v>7.9502134323120117</v>
      </c>
      <c r="I113" s="41" t="s">
        <v>39</v>
      </c>
      <c r="J113" s="49">
        <v>69.610539460892227</v>
      </c>
      <c r="K113" s="47">
        <v>6</v>
      </c>
      <c r="L113" s="49">
        <v>0</v>
      </c>
      <c r="M113" s="47">
        <v>0</v>
      </c>
      <c r="N113" s="49">
        <v>49.5</v>
      </c>
      <c r="O113" s="48">
        <v>0</v>
      </c>
      <c r="P113" s="47">
        <v>9.9</v>
      </c>
    </row>
    <row r="114" spans="1:16" x14ac:dyDescent="0.2">
      <c r="A114" s="105" t="s">
        <v>165</v>
      </c>
      <c r="B114" s="106" t="s">
        <v>33</v>
      </c>
      <c r="C114" s="52" t="s">
        <v>17</v>
      </c>
      <c r="D114" s="82">
        <v>44032</v>
      </c>
      <c r="E114" s="51">
        <v>524002</v>
      </c>
      <c r="F114" s="51">
        <v>-1301906</v>
      </c>
      <c r="G114" s="81">
        <v>223.11631309436723</v>
      </c>
      <c r="H114" s="50">
        <v>7.7896032333374023</v>
      </c>
      <c r="I114" s="41" t="s">
        <v>42</v>
      </c>
      <c r="J114" s="49">
        <v>168.38451074599828</v>
      </c>
      <c r="K114" s="47">
        <v>16</v>
      </c>
      <c r="L114" s="49">
        <v>4.7895757550992082</v>
      </c>
      <c r="M114" s="47">
        <v>1</v>
      </c>
      <c r="N114" s="49">
        <v>38.799999999999997</v>
      </c>
      <c r="O114" s="48">
        <v>0</v>
      </c>
      <c r="P114" s="47">
        <v>14.55</v>
      </c>
    </row>
    <row r="115" spans="1:16" x14ac:dyDescent="0.2">
      <c r="A115" s="105" t="s">
        <v>166</v>
      </c>
      <c r="B115" s="106" t="s">
        <v>33</v>
      </c>
      <c r="C115" s="52" t="s">
        <v>17</v>
      </c>
      <c r="D115" s="82">
        <v>44080</v>
      </c>
      <c r="E115" s="51">
        <v>523997</v>
      </c>
      <c r="F115" s="51">
        <v>-1301934</v>
      </c>
      <c r="G115" s="81">
        <v>213.97220190197513</v>
      </c>
      <c r="H115" s="50">
        <v>7.9502134323120117</v>
      </c>
      <c r="I115" s="41" t="s">
        <v>39</v>
      </c>
      <c r="J115" s="49">
        <v>128.54726381541479</v>
      </c>
      <c r="K115" s="47">
        <v>14</v>
      </c>
      <c r="L115" s="49">
        <v>8.0596898316327064</v>
      </c>
      <c r="M115" s="47">
        <v>2</v>
      </c>
      <c r="N115" s="49">
        <v>74.25</v>
      </c>
      <c r="O115" s="48">
        <v>0</v>
      </c>
      <c r="P115" s="47">
        <v>54.45</v>
      </c>
    </row>
    <row r="116" spans="1:16" x14ac:dyDescent="0.2">
      <c r="A116" s="105" t="s">
        <v>167</v>
      </c>
      <c r="B116" s="106" t="s">
        <v>33</v>
      </c>
      <c r="C116" s="52" t="s">
        <v>17</v>
      </c>
      <c r="D116" s="82">
        <v>44021</v>
      </c>
      <c r="E116" s="51">
        <v>524005</v>
      </c>
      <c r="F116" s="51">
        <v>-1303480</v>
      </c>
      <c r="G116" s="81">
        <v>144.47695683979518</v>
      </c>
      <c r="H116" s="50">
        <v>7.9502134323120117</v>
      </c>
      <c r="I116" s="41" t="s">
        <v>39</v>
      </c>
      <c r="J116" s="49">
        <v>674.42180599372875</v>
      </c>
      <c r="K116" s="47">
        <v>57</v>
      </c>
      <c r="L116" s="49">
        <v>58.040070481075091</v>
      </c>
      <c r="M116" s="47">
        <v>14</v>
      </c>
      <c r="N116" s="49">
        <v>0</v>
      </c>
      <c r="O116" s="48">
        <v>0</v>
      </c>
      <c r="P116" s="47">
        <v>29.7</v>
      </c>
    </row>
    <row r="117" spans="1:16" x14ac:dyDescent="0.2">
      <c r="A117" s="105" t="s">
        <v>168</v>
      </c>
      <c r="B117" s="106" t="s">
        <v>33</v>
      </c>
      <c r="C117" s="52" t="s">
        <v>17</v>
      </c>
      <c r="D117" s="82">
        <v>44052</v>
      </c>
      <c r="E117" s="51">
        <v>524012</v>
      </c>
      <c r="F117" s="51">
        <v>-1303499</v>
      </c>
      <c r="G117" s="81">
        <v>149.96342355523043</v>
      </c>
      <c r="H117" s="50">
        <v>7.9502134323120117</v>
      </c>
      <c r="I117" s="41" t="s">
        <v>42</v>
      </c>
      <c r="J117" s="49">
        <v>175.14463886565724</v>
      </c>
      <c r="K117" s="47">
        <v>17</v>
      </c>
      <c r="L117" s="49">
        <v>12.050293747088238</v>
      </c>
      <c r="M117" s="47">
        <v>3</v>
      </c>
      <c r="N117" s="49">
        <v>14.85</v>
      </c>
      <c r="O117" s="48">
        <v>0</v>
      </c>
      <c r="P117" s="47">
        <v>64.349999999999994</v>
      </c>
    </row>
    <row r="118" spans="1:16" x14ac:dyDescent="0.2">
      <c r="A118" s="105" t="s">
        <v>169</v>
      </c>
      <c r="B118" s="106" t="s">
        <v>33</v>
      </c>
      <c r="C118" s="52" t="s">
        <v>17</v>
      </c>
      <c r="D118" s="82">
        <v>44041</v>
      </c>
      <c r="E118" s="51">
        <v>524972</v>
      </c>
      <c r="F118" s="51">
        <v>-1300194</v>
      </c>
      <c r="G118" s="81">
        <v>259.69275786393564</v>
      </c>
      <c r="H118" s="50">
        <v>7.6289925575256348</v>
      </c>
      <c r="I118" s="41" t="s">
        <v>42</v>
      </c>
      <c r="J118" s="49">
        <v>31.411563849206726</v>
      </c>
      <c r="K118" s="47">
        <v>4</v>
      </c>
      <c r="L118" s="49">
        <v>4.7895757550992082</v>
      </c>
      <c r="M118" s="47">
        <v>1</v>
      </c>
      <c r="N118" s="49">
        <v>52.25</v>
      </c>
      <c r="O118" s="48">
        <v>0</v>
      </c>
      <c r="P118" s="47">
        <v>38</v>
      </c>
    </row>
    <row r="119" spans="1:16" x14ac:dyDescent="0.2">
      <c r="A119" s="105" t="s">
        <v>170</v>
      </c>
      <c r="B119" s="106" t="s">
        <v>33</v>
      </c>
      <c r="C119" s="52" t="s">
        <v>17</v>
      </c>
      <c r="D119" s="82">
        <v>44079</v>
      </c>
      <c r="E119" s="51">
        <v>524995</v>
      </c>
      <c r="F119" s="51">
        <v>-1300194</v>
      </c>
      <c r="G119" s="81">
        <v>257.8639356254572</v>
      </c>
      <c r="H119" s="50">
        <v>7.869908332824707</v>
      </c>
      <c r="I119" s="41" t="s">
        <v>39</v>
      </c>
      <c r="J119" s="49">
        <v>18.685426342150532</v>
      </c>
      <c r="K119" s="47">
        <v>2</v>
      </c>
      <c r="L119" s="49">
        <v>0</v>
      </c>
      <c r="M119" s="47">
        <v>0</v>
      </c>
      <c r="N119" s="49">
        <v>58.8</v>
      </c>
      <c r="O119" s="48">
        <v>0</v>
      </c>
      <c r="P119" s="47">
        <v>29.4</v>
      </c>
    </row>
    <row r="120" spans="1:16" x14ac:dyDescent="0.2">
      <c r="A120" s="105" t="s">
        <v>171</v>
      </c>
      <c r="B120" s="106" t="s">
        <v>33</v>
      </c>
      <c r="C120" s="52" t="s">
        <v>17</v>
      </c>
      <c r="D120" s="82">
        <v>44021</v>
      </c>
      <c r="E120" s="51">
        <v>525001</v>
      </c>
      <c r="F120" s="51">
        <v>-1301932</v>
      </c>
      <c r="G120" s="81">
        <v>208.48573518653987</v>
      </c>
      <c r="H120" s="50">
        <v>7.9502134323120117</v>
      </c>
      <c r="I120" s="41" t="s">
        <v>39</v>
      </c>
      <c r="J120" s="49">
        <v>142.88263791746508</v>
      </c>
      <c r="K120" s="47">
        <v>12</v>
      </c>
      <c r="L120" s="49">
        <v>4.4168978571357487</v>
      </c>
      <c r="M120" s="47">
        <v>1</v>
      </c>
      <c r="N120" s="49">
        <v>4.95</v>
      </c>
      <c r="O120" s="48">
        <v>0</v>
      </c>
      <c r="P120" s="47">
        <v>9.9</v>
      </c>
    </row>
    <row r="121" spans="1:16" x14ac:dyDescent="0.2">
      <c r="A121" s="105" t="s">
        <v>172</v>
      </c>
      <c r="B121" s="106" t="s">
        <v>33</v>
      </c>
      <c r="C121" s="52" t="s">
        <v>17</v>
      </c>
      <c r="D121" s="82">
        <v>44032</v>
      </c>
      <c r="E121" s="51">
        <v>524990</v>
      </c>
      <c r="F121" s="51">
        <v>-1301901</v>
      </c>
      <c r="G121" s="81">
        <v>208.48573518653987</v>
      </c>
      <c r="H121" s="50">
        <v>7.5486874580383301</v>
      </c>
      <c r="I121" s="41" t="s">
        <v>42</v>
      </c>
      <c r="J121" s="49">
        <v>132.14093900369386</v>
      </c>
      <c r="K121" s="47">
        <v>13</v>
      </c>
      <c r="L121" s="49">
        <v>9.3902034590530032</v>
      </c>
      <c r="M121" s="47">
        <v>2</v>
      </c>
      <c r="N121" s="49">
        <v>23.5</v>
      </c>
      <c r="O121" s="48">
        <v>0</v>
      </c>
      <c r="P121" s="47">
        <v>18.8</v>
      </c>
    </row>
    <row r="122" spans="1:16" x14ac:dyDescent="0.2">
      <c r="A122" s="105" t="s">
        <v>173</v>
      </c>
      <c r="B122" s="106" t="s">
        <v>33</v>
      </c>
      <c r="C122" s="52" t="s">
        <v>17</v>
      </c>
      <c r="D122" s="82">
        <v>44012</v>
      </c>
      <c r="E122" s="51">
        <v>525995</v>
      </c>
      <c r="F122" s="51">
        <v>-1294513</v>
      </c>
      <c r="G122" s="81">
        <v>190.19751280175566</v>
      </c>
      <c r="H122" s="50">
        <v>7.9502134323120117</v>
      </c>
      <c r="I122" s="41" t="s">
        <v>39</v>
      </c>
      <c r="J122" s="49">
        <v>200.25683040092767</v>
      </c>
      <c r="K122" s="47">
        <v>21</v>
      </c>
      <c r="L122" s="49">
        <v>49.491448357185099</v>
      </c>
      <c r="M122" s="47">
        <v>16</v>
      </c>
      <c r="N122" s="49">
        <v>84.15</v>
      </c>
      <c r="O122" s="48">
        <v>0</v>
      </c>
      <c r="P122" s="47">
        <v>44.55</v>
      </c>
    </row>
    <row r="123" spans="1:16" x14ac:dyDescent="0.2">
      <c r="A123" s="105" t="s">
        <v>174</v>
      </c>
      <c r="B123" s="106" t="s">
        <v>33</v>
      </c>
      <c r="C123" s="52" t="s">
        <v>17</v>
      </c>
      <c r="D123" s="82">
        <v>44041</v>
      </c>
      <c r="E123" s="51">
        <v>530003</v>
      </c>
      <c r="F123" s="51">
        <v>-1294520</v>
      </c>
      <c r="G123" s="81">
        <v>223.11631309436723</v>
      </c>
      <c r="H123" s="50">
        <v>7.9502134323120117</v>
      </c>
      <c r="I123" s="41" t="s">
        <v>42</v>
      </c>
      <c r="J123" s="49">
        <v>206.51152592277822</v>
      </c>
      <c r="K123" s="47">
        <v>17</v>
      </c>
      <c r="L123" s="49">
        <v>8.1295314930328892</v>
      </c>
      <c r="M123" s="47">
        <v>2</v>
      </c>
      <c r="N123" s="49">
        <v>44.55</v>
      </c>
      <c r="O123" s="48">
        <v>0</v>
      </c>
      <c r="P123" s="47">
        <v>19.8</v>
      </c>
    </row>
    <row r="124" spans="1:16" x14ac:dyDescent="0.2">
      <c r="A124" s="105" t="s">
        <v>175</v>
      </c>
      <c r="B124" s="106" t="s">
        <v>33</v>
      </c>
      <c r="C124" s="52" t="s">
        <v>17</v>
      </c>
      <c r="D124" s="82">
        <v>44041</v>
      </c>
      <c r="E124" s="51">
        <v>530000</v>
      </c>
      <c r="F124" s="51">
        <v>-1300210</v>
      </c>
      <c r="G124" s="81">
        <v>193.85515727871251</v>
      </c>
      <c r="H124" s="50">
        <v>8.0305185317993164</v>
      </c>
      <c r="I124" s="41" t="s">
        <v>42</v>
      </c>
      <c r="J124" s="49">
        <v>372.85217205893872</v>
      </c>
      <c r="K124" s="47">
        <v>40</v>
      </c>
      <c r="L124" s="49">
        <v>32.034031646980075</v>
      </c>
      <c r="M124" s="47">
        <v>8</v>
      </c>
      <c r="N124" s="49">
        <v>55</v>
      </c>
      <c r="O124" s="48">
        <v>0</v>
      </c>
      <c r="P124" s="47">
        <v>45</v>
      </c>
    </row>
    <row r="125" spans="1:16" x14ac:dyDescent="0.2">
      <c r="A125" s="105" t="s">
        <v>176</v>
      </c>
      <c r="B125" s="106" t="s">
        <v>33</v>
      </c>
      <c r="C125" s="52" t="s">
        <v>17</v>
      </c>
      <c r="D125" s="82">
        <v>44079</v>
      </c>
      <c r="E125" s="51">
        <v>525999</v>
      </c>
      <c r="F125" s="51">
        <v>-1300166</v>
      </c>
      <c r="G125" s="81">
        <v>179.22457937088515</v>
      </c>
      <c r="H125" s="50">
        <v>7.9502134323120117</v>
      </c>
      <c r="I125" s="41" t="s">
        <v>39</v>
      </c>
      <c r="J125" s="49">
        <v>336.58405749638086</v>
      </c>
      <c r="K125" s="47">
        <v>26</v>
      </c>
      <c r="L125" s="49">
        <v>4.2383040245744219</v>
      </c>
      <c r="M125" s="47">
        <v>1</v>
      </c>
      <c r="N125" s="49">
        <v>39.6</v>
      </c>
      <c r="O125" s="48">
        <v>0</v>
      </c>
      <c r="P125" s="47">
        <v>19.8</v>
      </c>
    </row>
    <row r="126" spans="1:16" x14ac:dyDescent="0.2">
      <c r="A126" s="105" t="s">
        <v>177</v>
      </c>
      <c r="B126" s="106" t="s">
        <v>33</v>
      </c>
      <c r="C126" s="52" t="s">
        <v>18</v>
      </c>
      <c r="D126" s="82">
        <v>44038</v>
      </c>
      <c r="E126" s="51">
        <v>523000</v>
      </c>
      <c r="F126" s="51">
        <v>-1310812</v>
      </c>
      <c r="G126" s="81">
        <v>89.612289685442576</v>
      </c>
      <c r="H126" s="50">
        <v>7.9502134323120117</v>
      </c>
      <c r="I126" s="41" t="s">
        <v>39</v>
      </c>
      <c r="J126" s="49">
        <v>429.41987058097629</v>
      </c>
      <c r="K126" s="47">
        <v>47</v>
      </c>
      <c r="L126" s="49">
        <v>124.44897273908197</v>
      </c>
      <c r="M126" s="47">
        <v>37</v>
      </c>
      <c r="N126" s="49">
        <v>0</v>
      </c>
      <c r="O126" s="48">
        <v>0</v>
      </c>
      <c r="P126" s="47">
        <v>9.9</v>
      </c>
    </row>
    <row r="127" spans="1:16" x14ac:dyDescent="0.2">
      <c r="A127" s="105" t="s">
        <v>178</v>
      </c>
      <c r="B127" s="106" t="s">
        <v>33</v>
      </c>
      <c r="C127" s="52" t="s">
        <v>18</v>
      </c>
      <c r="D127" s="82">
        <v>44038</v>
      </c>
      <c r="E127" s="51">
        <v>522984</v>
      </c>
      <c r="F127" s="51">
        <v>-1312499</v>
      </c>
      <c r="G127" s="81">
        <v>148.134601316752</v>
      </c>
      <c r="H127" s="50">
        <v>7.9502134323120117</v>
      </c>
      <c r="I127" s="41" t="s">
        <v>39</v>
      </c>
      <c r="J127" s="49">
        <v>222.54511645546225</v>
      </c>
      <c r="K127" s="47">
        <v>16</v>
      </c>
      <c r="L127" s="49">
        <v>4.4168978571357487</v>
      </c>
      <c r="M127" s="47">
        <v>1</v>
      </c>
      <c r="N127" s="49">
        <v>4.95</v>
      </c>
      <c r="O127" s="48">
        <v>0</v>
      </c>
      <c r="P127" s="47">
        <v>19.8</v>
      </c>
    </row>
    <row r="128" spans="1:16" x14ac:dyDescent="0.2">
      <c r="A128" s="105" t="s">
        <v>179</v>
      </c>
      <c r="B128" s="106" t="s">
        <v>33</v>
      </c>
      <c r="C128" s="52" t="s">
        <v>18</v>
      </c>
      <c r="D128" s="82">
        <v>44037</v>
      </c>
      <c r="E128" s="51">
        <v>524024</v>
      </c>
      <c r="F128" s="51">
        <v>-1305199</v>
      </c>
      <c r="G128" s="81">
        <v>95.098756400877832</v>
      </c>
      <c r="H128" s="50">
        <v>7.9502134323120117</v>
      </c>
      <c r="I128" s="41" t="s">
        <v>39</v>
      </c>
      <c r="J128" s="49">
        <v>161.98313968923199</v>
      </c>
      <c r="K128" s="47">
        <v>21</v>
      </c>
      <c r="L128" s="49">
        <v>131.36064896710798</v>
      </c>
      <c r="M128" s="47">
        <v>38</v>
      </c>
      <c r="N128" s="49">
        <v>0</v>
      </c>
      <c r="O128" s="48">
        <v>0</v>
      </c>
      <c r="P128" s="47">
        <v>0</v>
      </c>
    </row>
    <row r="129" spans="1:16" x14ac:dyDescent="0.2">
      <c r="A129" s="105" t="s">
        <v>180</v>
      </c>
      <c r="B129" s="106" t="s">
        <v>33</v>
      </c>
      <c r="C129" s="52" t="s">
        <v>18</v>
      </c>
      <c r="D129" s="82">
        <v>44038</v>
      </c>
      <c r="E129" s="51">
        <v>523987</v>
      </c>
      <c r="F129" s="51">
        <v>-1310800</v>
      </c>
      <c r="G129" s="81">
        <v>71.324067300658371</v>
      </c>
      <c r="H129" s="50">
        <v>7.9502134323120117</v>
      </c>
      <c r="I129" s="41" t="s">
        <v>39</v>
      </c>
      <c r="J129" s="49">
        <v>155.94535674119507</v>
      </c>
      <c r="K129" s="47">
        <v>15</v>
      </c>
      <c r="L129" s="49">
        <v>21.87443568955015</v>
      </c>
      <c r="M129" s="47">
        <v>7</v>
      </c>
      <c r="N129" s="49">
        <v>0</v>
      </c>
      <c r="O129" s="48">
        <v>0</v>
      </c>
      <c r="P129" s="47">
        <v>0</v>
      </c>
    </row>
    <row r="130" spans="1:16" x14ac:dyDescent="0.2">
      <c r="A130" s="105" t="s">
        <v>181</v>
      </c>
      <c r="B130" s="106" t="s">
        <v>33</v>
      </c>
      <c r="C130" s="52" t="s">
        <v>18</v>
      </c>
      <c r="D130" s="82">
        <v>44037</v>
      </c>
      <c r="E130" s="51">
        <v>524997</v>
      </c>
      <c r="F130" s="51">
        <v>-1303579</v>
      </c>
      <c r="G130" s="81">
        <v>113.38697878566202</v>
      </c>
      <c r="H130" s="50">
        <v>7.9502134323120117</v>
      </c>
      <c r="I130" s="41" t="s">
        <v>39</v>
      </c>
      <c r="J130" s="49">
        <v>119.58463559798545</v>
      </c>
      <c r="K130" s="47">
        <v>11</v>
      </c>
      <c r="L130" s="49">
        <v>40.707537690002368</v>
      </c>
      <c r="M130" s="47">
        <v>12</v>
      </c>
      <c r="N130" s="49">
        <v>0</v>
      </c>
      <c r="O130" s="48">
        <v>4.95</v>
      </c>
      <c r="P130" s="47">
        <v>9.9</v>
      </c>
    </row>
    <row r="131" spans="1:16" x14ac:dyDescent="0.2">
      <c r="A131" s="105" t="s">
        <v>182</v>
      </c>
      <c r="B131" s="106" t="s">
        <v>33</v>
      </c>
      <c r="C131" s="52" t="s">
        <v>18</v>
      </c>
      <c r="D131" s="82">
        <v>44037</v>
      </c>
      <c r="E131" s="51">
        <v>524984</v>
      </c>
      <c r="F131" s="51">
        <v>-1305199</v>
      </c>
      <c r="G131" s="81">
        <v>53.035844915874172</v>
      </c>
      <c r="H131" s="50">
        <v>7.9502134323120117</v>
      </c>
      <c r="I131" s="41" t="s">
        <v>39</v>
      </c>
      <c r="J131" s="49">
        <v>282.52889040049303</v>
      </c>
      <c r="K131" s="47">
        <v>29</v>
      </c>
      <c r="L131" s="49">
        <v>37.864872109352</v>
      </c>
      <c r="M131" s="47">
        <v>11</v>
      </c>
      <c r="N131" s="49">
        <v>0</v>
      </c>
      <c r="O131" s="48">
        <v>0</v>
      </c>
      <c r="P131" s="47">
        <v>0</v>
      </c>
    </row>
    <row r="132" spans="1:16" x14ac:dyDescent="0.2">
      <c r="A132" s="105" t="s">
        <v>183</v>
      </c>
      <c r="B132" s="106" t="s">
        <v>33</v>
      </c>
      <c r="C132" s="52" t="s">
        <v>18</v>
      </c>
      <c r="D132" s="82">
        <v>44035</v>
      </c>
      <c r="E132" s="51">
        <v>525934</v>
      </c>
      <c r="F132" s="51">
        <v>-1301801</v>
      </c>
      <c r="G132" s="81">
        <v>213.97220190197513</v>
      </c>
      <c r="H132" s="50">
        <v>7.9502134323120117</v>
      </c>
      <c r="I132" s="41" t="s">
        <v>39</v>
      </c>
      <c r="J132" s="49">
        <v>189.22327541145214</v>
      </c>
      <c r="K132" s="47">
        <v>19</v>
      </c>
      <c r="L132" s="49">
        <v>3.5736856979393945</v>
      </c>
      <c r="M132" s="47">
        <v>1</v>
      </c>
      <c r="N132" s="49">
        <v>29.7</v>
      </c>
      <c r="O132" s="48">
        <v>0</v>
      </c>
      <c r="P132" s="47">
        <v>54.45</v>
      </c>
    </row>
    <row r="133" spans="1:16" x14ac:dyDescent="0.2">
      <c r="A133" s="105" t="s">
        <v>184</v>
      </c>
      <c r="B133" s="106" t="s">
        <v>33</v>
      </c>
      <c r="C133" s="52" t="s">
        <v>18</v>
      </c>
      <c r="D133" s="82">
        <v>44035</v>
      </c>
      <c r="E133" s="51">
        <v>525952</v>
      </c>
      <c r="F133" s="51">
        <v>-1303494</v>
      </c>
      <c r="G133" s="81">
        <v>95.098756400877832</v>
      </c>
      <c r="H133" s="50">
        <v>7.9502134323120117</v>
      </c>
      <c r="I133" s="41" t="s">
        <v>39</v>
      </c>
      <c r="J133" s="49">
        <v>235.35116693562799</v>
      </c>
      <c r="K133" s="47">
        <v>29</v>
      </c>
      <c r="L133" s="49">
        <v>240.54555171536128</v>
      </c>
      <c r="M133" s="47">
        <v>71</v>
      </c>
      <c r="N133" s="49">
        <v>0</v>
      </c>
      <c r="O133" s="48">
        <v>4.95</v>
      </c>
      <c r="P133" s="47">
        <v>0</v>
      </c>
    </row>
    <row r="134" spans="1:16" x14ac:dyDescent="0.2">
      <c r="A134" s="105" t="s">
        <v>185</v>
      </c>
      <c r="B134" s="106" t="s">
        <v>33</v>
      </c>
      <c r="C134" s="52" t="s">
        <v>18</v>
      </c>
      <c r="D134" s="82">
        <v>44034</v>
      </c>
      <c r="E134" s="51">
        <v>530830</v>
      </c>
      <c r="F134" s="51">
        <v>-1301582</v>
      </c>
      <c r="G134" s="81">
        <v>188.36869056327723</v>
      </c>
      <c r="H134" s="50">
        <v>7.9502134323120117</v>
      </c>
      <c r="I134" s="41" t="s">
        <v>39</v>
      </c>
      <c r="J134" s="49">
        <v>110.4756502240193</v>
      </c>
      <c r="K134" s="47">
        <v>8</v>
      </c>
      <c r="L134" s="49">
        <v>17.856459019935038</v>
      </c>
      <c r="M134" s="47">
        <v>4</v>
      </c>
      <c r="N134" s="49">
        <v>24.75</v>
      </c>
      <c r="O134" s="48">
        <v>4.95</v>
      </c>
      <c r="P134" s="47">
        <v>59.4</v>
      </c>
    </row>
    <row r="135" spans="1:16" x14ac:dyDescent="0.2">
      <c r="A135" s="105" t="s">
        <v>186</v>
      </c>
      <c r="B135" s="106" t="s">
        <v>33</v>
      </c>
      <c r="C135" s="52" t="s">
        <v>18</v>
      </c>
      <c r="D135" s="82">
        <v>44041</v>
      </c>
      <c r="E135" s="51">
        <v>530998</v>
      </c>
      <c r="F135" s="51">
        <v>-1305220</v>
      </c>
      <c r="G135" s="81">
        <v>104.24286759326993</v>
      </c>
      <c r="H135" s="50">
        <v>8.0305185317993164</v>
      </c>
      <c r="I135" s="41" t="s">
        <v>40</v>
      </c>
      <c r="J135" s="49">
        <v>259.23978883308502</v>
      </c>
      <c r="K135" s="47">
        <v>31</v>
      </c>
      <c r="L135" s="49">
        <v>121.25836457851862</v>
      </c>
      <c r="M135" s="47">
        <v>32</v>
      </c>
      <c r="N135" s="49">
        <v>0</v>
      </c>
      <c r="O135" s="48">
        <v>0</v>
      </c>
      <c r="P135" s="47">
        <v>5</v>
      </c>
    </row>
    <row r="136" spans="1:16" x14ac:dyDescent="0.2">
      <c r="A136" s="105" t="s">
        <v>187</v>
      </c>
      <c r="B136" s="106" t="s">
        <v>33</v>
      </c>
      <c r="C136" s="52" t="s">
        <v>18</v>
      </c>
      <c r="D136" s="82">
        <v>44034</v>
      </c>
      <c r="E136" s="51">
        <v>532000</v>
      </c>
      <c r="F136" s="51">
        <v>-1301739</v>
      </c>
      <c r="G136" s="81">
        <v>109.72933430870519</v>
      </c>
      <c r="H136" s="50">
        <v>7.9502134323120117</v>
      </c>
      <c r="I136" s="41" t="s">
        <v>39</v>
      </c>
      <c r="J136" s="49">
        <v>597.02734428686892</v>
      </c>
      <c r="K136" s="47">
        <v>67</v>
      </c>
      <c r="L136" s="49">
        <v>135.27260563654193</v>
      </c>
      <c r="M136" s="47">
        <v>36</v>
      </c>
      <c r="N136" s="49">
        <v>0</v>
      </c>
      <c r="O136" s="48">
        <v>0</v>
      </c>
      <c r="P136" s="47">
        <v>0</v>
      </c>
    </row>
    <row r="137" spans="1:16" x14ac:dyDescent="0.2">
      <c r="A137" s="105" t="s">
        <v>188</v>
      </c>
      <c r="B137" s="106" t="s">
        <v>33</v>
      </c>
      <c r="C137" s="52" t="s">
        <v>18</v>
      </c>
      <c r="D137" s="82">
        <v>44041</v>
      </c>
      <c r="E137" s="51">
        <v>532000</v>
      </c>
      <c r="F137" s="51">
        <v>-1303528</v>
      </c>
      <c r="G137" s="81">
        <v>109.72933430870519</v>
      </c>
      <c r="H137" s="50">
        <v>7.9502134323120117</v>
      </c>
      <c r="I137" s="41" t="s">
        <v>40</v>
      </c>
      <c r="J137" s="49">
        <v>299.90642528329954</v>
      </c>
      <c r="K137" s="47">
        <v>35</v>
      </c>
      <c r="L137" s="49">
        <v>104.62548903893516</v>
      </c>
      <c r="M137" s="47">
        <v>28</v>
      </c>
      <c r="N137" s="49">
        <v>24.75</v>
      </c>
      <c r="O137" s="48">
        <v>0</v>
      </c>
      <c r="P137" s="47">
        <v>4.95</v>
      </c>
    </row>
    <row r="138" spans="1:16" x14ac:dyDescent="0.2">
      <c r="A138" s="105" t="s">
        <v>189</v>
      </c>
      <c r="B138" s="106" t="s">
        <v>33</v>
      </c>
      <c r="C138" s="52" t="s">
        <v>18</v>
      </c>
      <c r="D138" s="82">
        <v>44041</v>
      </c>
      <c r="E138" s="51">
        <v>532149</v>
      </c>
      <c r="F138" s="51">
        <v>-1305455</v>
      </c>
      <c r="G138" s="81">
        <v>128.01755669348938</v>
      </c>
      <c r="H138" s="50">
        <v>7.9502134323120117</v>
      </c>
      <c r="I138" s="41" t="s">
        <v>40</v>
      </c>
      <c r="J138" s="49">
        <v>97.550913821206606</v>
      </c>
      <c r="K138" s="47">
        <v>15</v>
      </c>
      <c r="L138" s="49">
        <v>16.424415565666759</v>
      </c>
      <c r="M138" s="47">
        <v>4</v>
      </c>
      <c r="N138" s="49">
        <v>29.7</v>
      </c>
      <c r="O138" s="48">
        <v>0</v>
      </c>
      <c r="P138" s="47">
        <v>0</v>
      </c>
    </row>
    <row r="139" spans="1:16" x14ac:dyDescent="0.2">
      <c r="A139" s="105" t="s">
        <v>190</v>
      </c>
      <c r="B139" s="106" t="s">
        <v>33</v>
      </c>
      <c r="C139" s="52" t="s">
        <v>18</v>
      </c>
      <c r="D139" s="82">
        <v>44057</v>
      </c>
      <c r="E139" s="51">
        <v>532004</v>
      </c>
      <c r="F139" s="51">
        <v>-1324891</v>
      </c>
      <c r="G139" s="81">
        <v>133.50402340892464</v>
      </c>
      <c r="H139" s="50">
        <v>7.9502134323120117</v>
      </c>
      <c r="I139" s="41" t="s">
        <v>39</v>
      </c>
      <c r="J139" s="49">
        <v>1197.7132160535496</v>
      </c>
      <c r="K139" s="47">
        <v>70</v>
      </c>
      <c r="L139" s="49">
        <v>278.93331878447867</v>
      </c>
      <c r="M139" s="47">
        <v>80</v>
      </c>
      <c r="N139" s="49">
        <v>0</v>
      </c>
      <c r="O139" s="48">
        <v>0</v>
      </c>
      <c r="P139" s="47">
        <v>49.5</v>
      </c>
    </row>
    <row r="140" spans="1:16" x14ac:dyDescent="0.2">
      <c r="A140" s="105" t="s">
        <v>191</v>
      </c>
      <c r="B140" s="106" t="s">
        <v>33</v>
      </c>
      <c r="C140" s="52" t="s">
        <v>18</v>
      </c>
      <c r="D140" s="82">
        <v>44057</v>
      </c>
      <c r="E140" s="51">
        <v>532087</v>
      </c>
      <c r="F140" s="51">
        <v>-1330598</v>
      </c>
      <c r="G140" s="81">
        <v>212.14337966349669</v>
      </c>
      <c r="H140" s="50">
        <v>7.9502134323120117</v>
      </c>
      <c r="I140" s="41" t="s">
        <v>39</v>
      </c>
      <c r="J140" s="49">
        <v>1016.946720985572</v>
      </c>
      <c r="K140" s="47">
        <v>65</v>
      </c>
      <c r="L140" s="49">
        <v>22.742968446615855</v>
      </c>
      <c r="M140" s="47">
        <v>6</v>
      </c>
      <c r="N140" s="49">
        <v>74.25</v>
      </c>
      <c r="O140" s="48">
        <v>0</v>
      </c>
      <c r="P140" s="47">
        <v>14.85</v>
      </c>
    </row>
    <row r="141" spans="1:16" x14ac:dyDescent="0.2">
      <c r="A141" s="105" t="s">
        <v>192</v>
      </c>
      <c r="B141" s="106" t="s">
        <v>33</v>
      </c>
      <c r="C141" s="52" t="s">
        <v>18</v>
      </c>
      <c r="D141" s="82">
        <v>44048</v>
      </c>
      <c r="E141" s="51">
        <v>532991</v>
      </c>
      <c r="F141" s="51">
        <v>-1305200</v>
      </c>
      <c r="G141" s="81">
        <v>93.269934162399409</v>
      </c>
      <c r="H141" s="50">
        <v>7.9502134323120117</v>
      </c>
      <c r="I141" s="41" t="s">
        <v>39</v>
      </c>
      <c r="J141" s="49">
        <v>115.70001102025506</v>
      </c>
      <c r="K141" s="47">
        <v>18</v>
      </c>
      <c r="L141" s="49">
        <v>56.207622957379996</v>
      </c>
      <c r="M141" s="47">
        <v>16</v>
      </c>
      <c r="N141" s="49">
        <v>0</v>
      </c>
      <c r="O141" s="48">
        <v>0</v>
      </c>
      <c r="P141" s="47">
        <v>0</v>
      </c>
    </row>
    <row r="142" spans="1:16" x14ac:dyDescent="0.2">
      <c r="A142" s="105" t="s">
        <v>193</v>
      </c>
      <c r="B142" s="106" t="s">
        <v>33</v>
      </c>
      <c r="C142" s="52" t="s">
        <v>18</v>
      </c>
      <c r="D142" s="82">
        <v>44057</v>
      </c>
      <c r="E142" s="51">
        <v>532978</v>
      </c>
      <c r="F142" s="51">
        <v>-1330599</v>
      </c>
      <c r="G142" s="81">
        <v>387.71031455742502</v>
      </c>
      <c r="H142" s="50">
        <v>7.9502134323120117</v>
      </c>
      <c r="I142" s="41" t="s">
        <v>39</v>
      </c>
      <c r="J142" s="49">
        <v>263.32621685416848</v>
      </c>
      <c r="K142" s="47">
        <v>16</v>
      </c>
      <c r="L142" s="49">
        <v>0</v>
      </c>
      <c r="M142" s="47">
        <v>0</v>
      </c>
      <c r="N142" s="49">
        <v>64.349999999999994</v>
      </c>
      <c r="O142" s="48">
        <v>0</v>
      </c>
      <c r="P142" s="47">
        <v>153.44999999999999</v>
      </c>
    </row>
    <row r="143" spans="1:16" x14ac:dyDescent="0.2">
      <c r="A143" s="105" t="s">
        <v>194</v>
      </c>
      <c r="B143" s="106" t="s">
        <v>33</v>
      </c>
      <c r="C143" s="52" t="s">
        <v>18</v>
      </c>
      <c r="D143" s="82">
        <v>44048</v>
      </c>
      <c r="E143" s="51">
        <v>534001</v>
      </c>
      <c r="F143" s="51">
        <v>-1303466</v>
      </c>
      <c r="G143" s="81">
        <v>45.720555961960493</v>
      </c>
      <c r="H143" s="50">
        <v>7.9502134323120117</v>
      </c>
      <c r="I143" s="41" t="s">
        <v>39</v>
      </c>
      <c r="J143" s="49">
        <v>112.85853935852566</v>
      </c>
      <c r="K143" s="47">
        <v>12</v>
      </c>
      <c r="L143" s="49">
        <v>48.597836381510149</v>
      </c>
      <c r="M143" s="47">
        <v>16</v>
      </c>
      <c r="N143" s="49">
        <v>0</v>
      </c>
      <c r="O143" s="48">
        <v>0</v>
      </c>
      <c r="P143" s="47">
        <v>9.9</v>
      </c>
    </row>
    <row r="144" spans="1:16" x14ac:dyDescent="0.2">
      <c r="A144" s="105" t="s">
        <v>195</v>
      </c>
      <c r="B144" s="106" t="s">
        <v>33</v>
      </c>
      <c r="C144" s="52" t="s">
        <v>18</v>
      </c>
      <c r="D144" s="82">
        <v>44048</v>
      </c>
      <c r="E144" s="51">
        <v>533999</v>
      </c>
      <c r="F144" s="51">
        <v>-1305185</v>
      </c>
      <c r="G144" s="81">
        <v>45.720555961960493</v>
      </c>
      <c r="H144" s="50">
        <v>8.0305185317993164</v>
      </c>
      <c r="I144" s="41" t="s">
        <v>39</v>
      </c>
      <c r="J144" s="49">
        <v>234.78733266909464</v>
      </c>
      <c r="K144" s="47">
        <v>27</v>
      </c>
      <c r="L144" s="49">
        <v>68.399905675039875</v>
      </c>
      <c r="M144" s="47">
        <v>20</v>
      </c>
      <c r="N144" s="49">
        <v>0</v>
      </c>
      <c r="O144" s="48">
        <v>0</v>
      </c>
      <c r="P144" s="47">
        <v>10</v>
      </c>
    </row>
    <row r="145" spans="1:16" x14ac:dyDescent="0.2">
      <c r="A145" s="105" t="s">
        <v>196</v>
      </c>
      <c r="B145" s="106" t="s">
        <v>33</v>
      </c>
      <c r="C145" s="52" t="s">
        <v>18</v>
      </c>
      <c r="D145" s="82">
        <v>44059</v>
      </c>
      <c r="E145" s="51">
        <v>533987</v>
      </c>
      <c r="F145" s="51">
        <v>-1330700</v>
      </c>
      <c r="G145" s="81">
        <v>148.134601316752</v>
      </c>
      <c r="H145" s="50">
        <v>7.9502134323120117</v>
      </c>
      <c r="I145" s="41" t="s">
        <v>39</v>
      </c>
      <c r="J145" s="49">
        <v>1227.6245048473138</v>
      </c>
      <c r="K145" s="47">
        <v>85</v>
      </c>
      <c r="L145" s="49">
        <v>203.85514283950843</v>
      </c>
      <c r="M145" s="47">
        <v>56</v>
      </c>
      <c r="N145" s="49">
        <v>0</v>
      </c>
      <c r="O145" s="48">
        <v>0</v>
      </c>
      <c r="P145" s="47">
        <v>103.95</v>
      </c>
    </row>
    <row r="146" spans="1:16" x14ac:dyDescent="0.2">
      <c r="A146" s="105" t="s">
        <v>197</v>
      </c>
      <c r="B146" s="106" t="s">
        <v>33</v>
      </c>
      <c r="C146" s="52" t="s">
        <v>18</v>
      </c>
      <c r="D146" s="82">
        <v>44049</v>
      </c>
      <c r="E146" s="51">
        <v>534993</v>
      </c>
      <c r="F146" s="51">
        <v>-1305200</v>
      </c>
      <c r="G146" s="81">
        <v>85.954645208485729</v>
      </c>
      <c r="H146" s="50">
        <v>7.9502134323120117</v>
      </c>
      <c r="I146" s="41" t="s">
        <v>39</v>
      </c>
      <c r="J146" s="49">
        <v>71.269200838579451</v>
      </c>
      <c r="K146" s="47">
        <v>12</v>
      </c>
      <c r="L146" s="49">
        <v>46.181880883845061</v>
      </c>
      <c r="M146" s="47">
        <v>14</v>
      </c>
      <c r="N146" s="49">
        <v>4.95</v>
      </c>
      <c r="O146" s="48">
        <v>0</v>
      </c>
      <c r="P146" s="47">
        <v>0</v>
      </c>
    </row>
    <row r="147" spans="1:16" x14ac:dyDescent="0.2">
      <c r="A147" s="105" t="s">
        <v>198</v>
      </c>
      <c r="B147" s="106" t="s">
        <v>33</v>
      </c>
      <c r="C147" s="52" t="s">
        <v>18</v>
      </c>
      <c r="D147" s="82">
        <v>44056</v>
      </c>
      <c r="E147" s="51">
        <v>535999</v>
      </c>
      <c r="F147" s="51">
        <v>-1332489</v>
      </c>
      <c r="G147" s="81">
        <v>78.63935625457205</v>
      </c>
      <c r="H147" s="50">
        <v>7.9502134323120117</v>
      </c>
      <c r="I147" s="41" t="s">
        <v>39</v>
      </c>
      <c r="J147" s="49">
        <v>1614.6928805968184</v>
      </c>
      <c r="K147" s="47">
        <v>150</v>
      </c>
      <c r="L147" s="49">
        <v>210.4678479271881</v>
      </c>
      <c r="M147" s="47">
        <v>52</v>
      </c>
      <c r="N147" s="49">
        <v>0</v>
      </c>
      <c r="O147" s="48">
        <v>0</v>
      </c>
      <c r="P147" s="47">
        <v>39.6</v>
      </c>
    </row>
    <row r="148" spans="1:16" x14ac:dyDescent="0.2">
      <c r="A148" s="105" t="s">
        <v>199</v>
      </c>
      <c r="B148" s="106" t="s">
        <v>33</v>
      </c>
      <c r="C148" s="52" t="s">
        <v>18</v>
      </c>
      <c r="D148" s="82">
        <v>44050</v>
      </c>
      <c r="E148" s="51">
        <v>540956</v>
      </c>
      <c r="F148" s="51">
        <v>-1303500</v>
      </c>
      <c r="G148" s="81">
        <v>100.58522311631309</v>
      </c>
      <c r="H148" s="50">
        <v>7.9502134323120117</v>
      </c>
      <c r="I148" s="41" t="s">
        <v>40</v>
      </c>
      <c r="J148" s="49">
        <v>169.22414374390766</v>
      </c>
      <c r="K148" s="47">
        <v>15</v>
      </c>
      <c r="L148" s="49">
        <v>61.073320127856036</v>
      </c>
      <c r="M148" s="47">
        <v>18</v>
      </c>
      <c r="N148" s="49">
        <v>0</v>
      </c>
      <c r="O148" s="48">
        <v>0</v>
      </c>
      <c r="P148" s="47">
        <v>0</v>
      </c>
    </row>
    <row r="149" spans="1:16" x14ac:dyDescent="0.2">
      <c r="A149" s="105" t="s">
        <v>200</v>
      </c>
      <c r="B149" s="106" t="s">
        <v>33</v>
      </c>
      <c r="C149" s="52" t="s">
        <v>18</v>
      </c>
      <c r="D149" s="82">
        <v>44072</v>
      </c>
      <c r="E149" s="51">
        <v>540997</v>
      </c>
      <c r="F149" s="51">
        <v>-1320075</v>
      </c>
      <c r="G149" s="81">
        <v>67.666422823701538</v>
      </c>
      <c r="H149" s="50">
        <v>7.9502134323120117</v>
      </c>
      <c r="I149" s="41" t="s">
        <v>39</v>
      </c>
      <c r="J149" s="49">
        <v>112.94070174409495</v>
      </c>
      <c r="K149" s="47">
        <v>13</v>
      </c>
      <c r="L149" s="49">
        <v>120.86965226293083</v>
      </c>
      <c r="M149" s="47">
        <v>40</v>
      </c>
      <c r="N149" s="49">
        <v>0</v>
      </c>
      <c r="O149" s="48">
        <v>0</v>
      </c>
      <c r="P149" s="47">
        <v>0</v>
      </c>
    </row>
    <row r="150" spans="1:16" x14ac:dyDescent="0.2">
      <c r="A150" s="105" t="s">
        <v>201</v>
      </c>
      <c r="B150" s="106" t="s">
        <v>33</v>
      </c>
      <c r="C150" s="52" t="s">
        <v>18</v>
      </c>
      <c r="D150" s="82">
        <v>44072</v>
      </c>
      <c r="E150" s="51">
        <v>540999</v>
      </c>
      <c r="F150" s="51">
        <v>-1321523</v>
      </c>
      <c r="G150" s="81">
        <v>82.297000731528897</v>
      </c>
      <c r="H150" s="50">
        <v>7.9502134323120117</v>
      </c>
      <c r="I150" s="41" t="s">
        <v>39</v>
      </c>
      <c r="J150" s="49">
        <v>33.371964874883083</v>
      </c>
      <c r="K150" s="47">
        <v>6</v>
      </c>
      <c r="L150" s="49">
        <v>299.37678208615483</v>
      </c>
      <c r="M150" s="47">
        <v>105</v>
      </c>
      <c r="N150" s="49">
        <v>0</v>
      </c>
      <c r="O150" s="48">
        <v>9.9</v>
      </c>
      <c r="P150" s="47">
        <v>0</v>
      </c>
    </row>
    <row r="151" spans="1:16" x14ac:dyDescent="0.2">
      <c r="A151" s="105" t="s">
        <v>202</v>
      </c>
      <c r="B151" s="106" t="s">
        <v>33</v>
      </c>
      <c r="C151" s="52" t="s">
        <v>18</v>
      </c>
      <c r="D151" s="82">
        <v>44073</v>
      </c>
      <c r="E151" s="51">
        <v>540999</v>
      </c>
      <c r="F151" s="51">
        <v>-1323457</v>
      </c>
      <c r="G151" s="81">
        <v>82.297000731528897</v>
      </c>
      <c r="H151" s="50">
        <v>7.9502134323120117</v>
      </c>
      <c r="I151" s="41" t="s">
        <v>39</v>
      </c>
      <c r="J151" s="49">
        <v>107.45361649382626</v>
      </c>
      <c r="K151" s="47">
        <v>5</v>
      </c>
      <c r="L151" s="49">
        <v>284.0252964665047</v>
      </c>
      <c r="M151" s="47">
        <v>109</v>
      </c>
      <c r="N151" s="49">
        <v>0</v>
      </c>
      <c r="O151" s="48">
        <v>19.8</v>
      </c>
      <c r="P151" s="47">
        <v>0</v>
      </c>
    </row>
    <row r="152" spans="1:16" x14ac:dyDescent="0.2">
      <c r="A152" s="105" t="s">
        <v>203</v>
      </c>
      <c r="B152" s="106" t="s">
        <v>33</v>
      </c>
      <c r="C152" s="52" t="s">
        <v>18</v>
      </c>
      <c r="D152" s="82">
        <v>44054</v>
      </c>
      <c r="E152" s="51">
        <v>540954</v>
      </c>
      <c r="F152" s="51">
        <v>-1330900</v>
      </c>
      <c r="G152" s="81">
        <v>65.837600585223115</v>
      </c>
      <c r="H152" s="50">
        <v>7.9502134323120117</v>
      </c>
      <c r="I152" s="41" t="s">
        <v>39</v>
      </c>
      <c r="J152" s="49">
        <v>738.99857564578497</v>
      </c>
      <c r="K152" s="47">
        <v>50</v>
      </c>
      <c r="L152" s="49">
        <v>143.40702095008845</v>
      </c>
      <c r="M152" s="47">
        <v>43</v>
      </c>
      <c r="N152" s="49">
        <v>0</v>
      </c>
      <c r="O152" s="48">
        <v>0</v>
      </c>
      <c r="P152" s="47">
        <v>4.95</v>
      </c>
    </row>
    <row r="153" spans="1:16" x14ac:dyDescent="0.2">
      <c r="A153" s="105" t="s">
        <v>204</v>
      </c>
      <c r="B153" s="106" t="s">
        <v>33</v>
      </c>
      <c r="C153" s="52" t="s">
        <v>18</v>
      </c>
      <c r="D153" s="82">
        <v>44056</v>
      </c>
      <c r="E153" s="51">
        <v>541000</v>
      </c>
      <c r="F153" s="51">
        <v>-1332477</v>
      </c>
      <c r="G153" s="81">
        <v>400.51207022677391</v>
      </c>
      <c r="H153" s="50">
        <v>7.9502134323120117</v>
      </c>
      <c r="I153" s="41" t="s">
        <v>39</v>
      </c>
      <c r="J153" s="49">
        <v>139.29995370452792</v>
      </c>
      <c r="K153" s="47">
        <v>12</v>
      </c>
      <c r="L153" s="49">
        <v>17.196457179794386</v>
      </c>
      <c r="M153" s="47">
        <v>5</v>
      </c>
      <c r="N153" s="49">
        <v>128.69999999999999</v>
      </c>
      <c r="O153" s="48">
        <v>0</v>
      </c>
      <c r="P153" s="47">
        <v>44.55</v>
      </c>
    </row>
    <row r="154" spans="1:16" x14ac:dyDescent="0.2">
      <c r="A154" s="105" t="s">
        <v>205</v>
      </c>
      <c r="B154" s="106" t="s">
        <v>33</v>
      </c>
      <c r="C154" s="52" t="s">
        <v>18</v>
      </c>
      <c r="D154" s="82">
        <v>44051</v>
      </c>
      <c r="E154" s="51">
        <v>542063</v>
      </c>
      <c r="F154" s="51">
        <v>-1303499</v>
      </c>
      <c r="G154" s="81">
        <v>91.441111923920985</v>
      </c>
      <c r="H154" s="50">
        <v>7.9502134323120117</v>
      </c>
      <c r="I154" s="41" t="s">
        <v>40</v>
      </c>
      <c r="J154" s="49">
        <v>347.4774706289777</v>
      </c>
      <c r="K154" s="47">
        <v>28</v>
      </c>
      <c r="L154" s="49">
        <v>127.85007053572764</v>
      </c>
      <c r="M154" s="47">
        <v>37</v>
      </c>
      <c r="N154" s="49">
        <v>0</v>
      </c>
      <c r="O154" s="48">
        <v>0</v>
      </c>
      <c r="P154" s="47">
        <v>24.75</v>
      </c>
    </row>
    <row r="155" spans="1:16" x14ac:dyDescent="0.2">
      <c r="A155" s="105" t="s">
        <v>206</v>
      </c>
      <c r="B155" s="106" t="s">
        <v>33</v>
      </c>
      <c r="C155" s="52" t="s">
        <v>18</v>
      </c>
      <c r="D155" s="82">
        <v>44046</v>
      </c>
      <c r="E155" s="51">
        <v>541998</v>
      </c>
      <c r="F155" s="51">
        <v>-1310816</v>
      </c>
      <c r="G155" s="81">
        <v>69.495245062179947</v>
      </c>
      <c r="H155" s="50">
        <v>7.9502134323120117</v>
      </c>
      <c r="I155" s="41" t="s">
        <v>39</v>
      </c>
      <c r="J155" s="49">
        <v>239.91571622662352</v>
      </c>
      <c r="K155" s="47">
        <v>37</v>
      </c>
      <c r="L155" s="49">
        <v>444.93156973791548</v>
      </c>
      <c r="M155" s="47">
        <v>125</v>
      </c>
      <c r="N155" s="49">
        <v>0</v>
      </c>
      <c r="O155" s="48">
        <v>0</v>
      </c>
      <c r="P155" s="47">
        <v>0</v>
      </c>
    </row>
    <row r="156" spans="1:16" x14ac:dyDescent="0.2">
      <c r="A156" s="105" t="s">
        <v>207</v>
      </c>
      <c r="B156" s="106" t="s">
        <v>33</v>
      </c>
      <c r="C156" s="52" t="s">
        <v>18</v>
      </c>
      <c r="D156" s="82">
        <v>44071</v>
      </c>
      <c r="E156" s="51">
        <v>542072</v>
      </c>
      <c r="F156" s="51">
        <v>-1312601</v>
      </c>
      <c r="G156" s="81">
        <v>186.53986832479882</v>
      </c>
      <c r="H156" s="50">
        <v>7.9502134323120117</v>
      </c>
      <c r="I156" s="41" t="s">
        <v>39</v>
      </c>
      <c r="J156" s="49">
        <v>276.23103384449121</v>
      </c>
      <c r="K156" s="47">
        <v>39</v>
      </c>
      <c r="L156" s="49">
        <v>62.383488684736285</v>
      </c>
      <c r="M156" s="47">
        <v>15</v>
      </c>
      <c r="N156" s="49">
        <v>54.45</v>
      </c>
      <c r="O156" s="48">
        <v>0</v>
      </c>
      <c r="P156" s="47">
        <v>9.9</v>
      </c>
    </row>
    <row r="157" spans="1:16" x14ac:dyDescent="0.2">
      <c r="A157" s="105" t="s">
        <v>208</v>
      </c>
      <c r="B157" s="106" t="s">
        <v>33</v>
      </c>
      <c r="C157" s="52" t="s">
        <v>18</v>
      </c>
      <c r="D157" s="82">
        <v>44074</v>
      </c>
      <c r="E157" s="51">
        <v>542051</v>
      </c>
      <c r="F157" s="51">
        <v>-1314300</v>
      </c>
      <c r="G157" s="81">
        <v>195.68397951719092</v>
      </c>
      <c r="H157" s="50">
        <v>7.9502134323120117</v>
      </c>
      <c r="I157" s="41" t="s">
        <v>39</v>
      </c>
      <c r="J157" s="49">
        <v>914.15109091568593</v>
      </c>
      <c r="K157" s="47">
        <v>111</v>
      </c>
      <c r="L157" s="49">
        <v>286.41573670560678</v>
      </c>
      <c r="M157" s="47">
        <v>73</v>
      </c>
      <c r="N157" s="49">
        <v>4.95</v>
      </c>
      <c r="O157" s="48">
        <v>0</v>
      </c>
      <c r="P157" s="47">
        <v>14.85</v>
      </c>
    </row>
    <row r="158" spans="1:16" x14ac:dyDescent="0.2">
      <c r="A158" s="105" t="s">
        <v>209</v>
      </c>
      <c r="B158" s="106" t="s">
        <v>33</v>
      </c>
      <c r="C158" s="52" t="s">
        <v>18</v>
      </c>
      <c r="D158" s="82">
        <v>44074</v>
      </c>
      <c r="E158" s="51">
        <v>542000</v>
      </c>
      <c r="F158" s="51">
        <v>-1320056</v>
      </c>
      <c r="G158" s="81">
        <v>245.06217995610825</v>
      </c>
      <c r="H158" s="50">
        <v>7.4533247947692871</v>
      </c>
      <c r="I158" s="41" t="s">
        <v>39</v>
      </c>
      <c r="J158" s="49">
        <v>288.85800340778218</v>
      </c>
      <c r="K158" s="47">
        <v>24</v>
      </c>
      <c r="L158" s="49">
        <v>15.299262913920506</v>
      </c>
      <c r="M158" s="47">
        <v>4</v>
      </c>
      <c r="N158" s="49">
        <v>60.328125</v>
      </c>
      <c r="O158" s="48">
        <v>0</v>
      </c>
      <c r="P158" s="47">
        <v>4.640625</v>
      </c>
    </row>
    <row r="159" spans="1:16" x14ac:dyDescent="0.2">
      <c r="A159" s="105" t="s">
        <v>210</v>
      </c>
      <c r="B159" s="106" t="s">
        <v>33</v>
      </c>
      <c r="C159" s="52" t="s">
        <v>18</v>
      </c>
      <c r="D159" s="82">
        <v>44072</v>
      </c>
      <c r="E159" s="51">
        <v>541999</v>
      </c>
      <c r="F159" s="51">
        <v>-1321788</v>
      </c>
      <c r="G159" s="81">
        <v>215.80102414045353</v>
      </c>
      <c r="H159" s="50">
        <v>7.9502134323120117</v>
      </c>
      <c r="I159" s="41" t="s">
        <v>39</v>
      </c>
      <c r="J159" s="49">
        <v>642.1724017553114</v>
      </c>
      <c r="K159" s="47">
        <v>58</v>
      </c>
      <c r="L159" s="49">
        <v>35.692064256050664</v>
      </c>
      <c r="M159" s="47">
        <v>10</v>
      </c>
      <c r="N159" s="49">
        <v>24.75</v>
      </c>
      <c r="O159" s="48">
        <v>0</v>
      </c>
      <c r="P159" s="47">
        <v>39.6</v>
      </c>
    </row>
    <row r="160" spans="1:16" x14ac:dyDescent="0.2">
      <c r="A160" s="105" t="s">
        <v>211</v>
      </c>
      <c r="B160" s="106" t="s">
        <v>33</v>
      </c>
      <c r="C160" s="52" t="s">
        <v>18</v>
      </c>
      <c r="D160" s="82">
        <v>44073</v>
      </c>
      <c r="E160" s="51">
        <v>542000</v>
      </c>
      <c r="F160" s="51">
        <v>-1323665</v>
      </c>
      <c r="G160" s="81">
        <v>270.66569129480615</v>
      </c>
      <c r="H160" s="50">
        <v>7.9502134323120117</v>
      </c>
      <c r="I160" s="41" t="s">
        <v>39</v>
      </c>
      <c r="J160" s="49">
        <v>282.22153068198901</v>
      </c>
      <c r="K160" s="47">
        <v>19</v>
      </c>
      <c r="L160" s="49">
        <v>15.527055722770363</v>
      </c>
      <c r="M160" s="47">
        <v>4</v>
      </c>
      <c r="N160" s="49">
        <v>94.05</v>
      </c>
      <c r="O160" s="48">
        <v>0</v>
      </c>
      <c r="P160" s="47">
        <v>9.9</v>
      </c>
    </row>
    <row r="161" spans="1:16" x14ac:dyDescent="0.2">
      <c r="A161" s="105" t="s">
        <v>212</v>
      </c>
      <c r="B161" s="106" t="s">
        <v>33</v>
      </c>
      <c r="C161" s="52" t="s">
        <v>18</v>
      </c>
      <c r="D161" s="82">
        <v>44054</v>
      </c>
      <c r="E161" s="51">
        <v>541997</v>
      </c>
      <c r="F161" s="51">
        <v>-1325222</v>
      </c>
      <c r="G161" s="81">
        <v>396.8544257498171</v>
      </c>
      <c r="H161" s="50">
        <v>7.9502134323120117</v>
      </c>
      <c r="I161" s="41" t="s">
        <v>39</v>
      </c>
      <c r="J161" s="49">
        <v>241.066723279119</v>
      </c>
      <c r="K161" s="47">
        <v>14</v>
      </c>
      <c r="L161" s="49">
        <v>3.2701138602438387</v>
      </c>
      <c r="M161" s="47">
        <v>1</v>
      </c>
      <c r="N161" s="49">
        <v>133.65</v>
      </c>
      <c r="O161" s="48">
        <v>0</v>
      </c>
      <c r="P161" s="47">
        <v>14.85</v>
      </c>
    </row>
    <row r="162" spans="1:16" x14ac:dyDescent="0.2">
      <c r="A162" s="105" t="s">
        <v>213</v>
      </c>
      <c r="B162" s="106" t="s">
        <v>33</v>
      </c>
      <c r="C162" s="52" t="s">
        <v>18</v>
      </c>
      <c r="D162" s="82">
        <v>44054</v>
      </c>
      <c r="E162" s="51">
        <v>541999</v>
      </c>
      <c r="F162" s="51">
        <v>-1330797</v>
      </c>
      <c r="G162" s="81">
        <v>464.52084857351861</v>
      </c>
      <c r="H162" s="50">
        <v>7.9502134323120117</v>
      </c>
      <c r="I162" s="41" t="s">
        <v>39</v>
      </c>
      <c r="J162" s="49">
        <v>336.73665763765217</v>
      </c>
      <c r="K162" s="47">
        <v>17</v>
      </c>
      <c r="L162" s="49">
        <v>23.552621967388244</v>
      </c>
      <c r="M162" s="47">
        <v>6</v>
      </c>
      <c r="N162" s="49">
        <v>118.8</v>
      </c>
      <c r="O162" s="48">
        <v>0</v>
      </c>
      <c r="P162" s="47">
        <v>4.95</v>
      </c>
    </row>
    <row r="163" spans="1:16" x14ac:dyDescent="0.2">
      <c r="A163" s="105" t="s">
        <v>214</v>
      </c>
      <c r="B163" s="106" t="s">
        <v>33</v>
      </c>
      <c r="C163" s="52" t="s">
        <v>18</v>
      </c>
      <c r="D163" s="82">
        <v>44055</v>
      </c>
      <c r="E163" s="51">
        <v>542000</v>
      </c>
      <c r="F163" s="51">
        <v>-1332726</v>
      </c>
      <c r="G163" s="81">
        <v>237.74689100219459</v>
      </c>
      <c r="H163" s="50">
        <v>7.9502134323120117</v>
      </c>
      <c r="I163" s="41" t="s">
        <v>39</v>
      </c>
      <c r="J163" s="49">
        <v>878.00373865650715</v>
      </c>
      <c r="K163" s="47">
        <v>66</v>
      </c>
      <c r="L163" s="49">
        <v>41.079528219427637</v>
      </c>
      <c r="M163" s="47">
        <v>9</v>
      </c>
      <c r="N163" s="49">
        <v>69.3</v>
      </c>
      <c r="O163" s="48">
        <v>0</v>
      </c>
      <c r="P163" s="47">
        <v>118.8</v>
      </c>
    </row>
    <row r="164" spans="1:16" x14ac:dyDescent="0.2">
      <c r="A164" s="105" t="s">
        <v>215</v>
      </c>
      <c r="B164" s="106" t="s">
        <v>33</v>
      </c>
      <c r="C164" s="52" t="s">
        <v>18</v>
      </c>
      <c r="D164" s="82">
        <v>44055</v>
      </c>
      <c r="E164" s="51">
        <v>541999</v>
      </c>
      <c r="F164" s="51">
        <v>-1334290</v>
      </c>
      <c r="G164" s="81">
        <v>248.7198244330651</v>
      </c>
      <c r="H164" s="50">
        <v>7.9502134323120117</v>
      </c>
      <c r="I164" s="41" t="s">
        <v>39</v>
      </c>
      <c r="J164" s="49">
        <v>788.66527053675952</v>
      </c>
      <c r="K164" s="47">
        <v>72</v>
      </c>
      <c r="L164" s="49">
        <v>35.783425008263173</v>
      </c>
      <c r="M164" s="47">
        <v>9</v>
      </c>
      <c r="N164" s="49">
        <v>178.2</v>
      </c>
      <c r="O164" s="48">
        <v>0</v>
      </c>
      <c r="P164" s="47">
        <v>9.9</v>
      </c>
    </row>
    <row r="165" spans="1:16" x14ac:dyDescent="0.2">
      <c r="A165" s="105" t="s">
        <v>216</v>
      </c>
      <c r="B165" s="106" t="s">
        <v>33</v>
      </c>
      <c r="C165" s="52" t="s">
        <v>18</v>
      </c>
      <c r="D165" s="82">
        <v>44051</v>
      </c>
      <c r="E165" s="51">
        <v>542952</v>
      </c>
      <c r="F165" s="51">
        <v>-1303501</v>
      </c>
      <c r="G165" s="81">
        <v>111.55815654718361</v>
      </c>
      <c r="H165" s="50">
        <v>7.9502134323120117</v>
      </c>
      <c r="I165" s="41" t="s">
        <v>40</v>
      </c>
      <c r="J165" s="49">
        <v>365.02427206906515</v>
      </c>
      <c r="K165" s="47">
        <v>24</v>
      </c>
      <c r="L165" s="49">
        <v>69.135671187460389</v>
      </c>
      <c r="M165" s="47">
        <v>20</v>
      </c>
      <c r="N165" s="49">
        <v>19.8</v>
      </c>
      <c r="O165" s="48">
        <v>0</v>
      </c>
      <c r="P165" s="47">
        <v>0</v>
      </c>
    </row>
    <row r="166" spans="1:16" x14ac:dyDescent="0.2">
      <c r="A166" s="105" t="s">
        <v>217</v>
      </c>
      <c r="B166" s="106" t="s">
        <v>33</v>
      </c>
      <c r="C166" s="52" t="s">
        <v>18</v>
      </c>
      <c r="D166" s="82">
        <v>44071</v>
      </c>
      <c r="E166" s="51">
        <v>542978</v>
      </c>
      <c r="F166" s="51">
        <v>-1310902</v>
      </c>
      <c r="G166" s="81">
        <v>135.33284564740308</v>
      </c>
      <c r="H166" s="50">
        <v>7.9502134323120117</v>
      </c>
      <c r="I166" s="41" t="s">
        <v>39</v>
      </c>
      <c r="J166" s="49">
        <v>123.46136300766473</v>
      </c>
      <c r="K166" s="47">
        <v>16</v>
      </c>
      <c r="L166" s="49">
        <v>40.057256772322503</v>
      </c>
      <c r="M166" s="47">
        <v>10</v>
      </c>
      <c r="N166" s="49">
        <v>49.5</v>
      </c>
      <c r="O166" s="48">
        <v>0</v>
      </c>
      <c r="P166" s="47">
        <v>0</v>
      </c>
    </row>
    <row r="167" spans="1:16" x14ac:dyDescent="0.2">
      <c r="A167" s="105" t="s">
        <v>218</v>
      </c>
      <c r="B167" s="106" t="s">
        <v>33</v>
      </c>
      <c r="C167" s="52" t="s">
        <v>18</v>
      </c>
      <c r="D167" s="82">
        <v>44071</v>
      </c>
      <c r="E167" s="51">
        <v>542974</v>
      </c>
      <c r="F167" s="51">
        <v>-1312599</v>
      </c>
      <c r="G167" s="81">
        <v>111.55815654718361</v>
      </c>
      <c r="H167" s="50">
        <v>7.9502134323120117</v>
      </c>
      <c r="I167" s="41" t="s">
        <v>39</v>
      </c>
      <c r="J167" s="49">
        <v>974.14670023088968</v>
      </c>
      <c r="K167" s="47">
        <v>75</v>
      </c>
      <c r="L167" s="49">
        <v>126.08885671368188</v>
      </c>
      <c r="M167" s="47">
        <v>33</v>
      </c>
      <c r="N167" s="49">
        <v>4.95</v>
      </c>
      <c r="O167" s="48">
        <v>4.95</v>
      </c>
      <c r="P167" s="47">
        <v>64.349999999999994</v>
      </c>
    </row>
    <row r="168" spans="1:16" x14ac:dyDescent="0.2">
      <c r="A168" s="105" t="s">
        <v>219</v>
      </c>
      <c r="B168" s="106" t="s">
        <v>33</v>
      </c>
      <c r="C168" s="52" t="s">
        <v>18</v>
      </c>
      <c r="D168" s="82">
        <v>44074</v>
      </c>
      <c r="E168" s="51">
        <v>542987</v>
      </c>
      <c r="F168" s="51">
        <v>-1314402</v>
      </c>
      <c r="G168" s="81">
        <v>336.50329188002922</v>
      </c>
      <c r="H168" s="50">
        <v>7.9502134323120117</v>
      </c>
      <c r="I168" s="41" t="s">
        <v>39</v>
      </c>
      <c r="J168" s="49">
        <v>75.227813783063752</v>
      </c>
      <c r="K168" s="47">
        <v>7</v>
      </c>
      <c r="L168" s="49">
        <v>4.600628136533115</v>
      </c>
      <c r="M168" s="47">
        <v>1</v>
      </c>
      <c r="N168" s="49">
        <v>44.55</v>
      </c>
      <c r="O168" s="48">
        <v>0</v>
      </c>
      <c r="P168" s="47">
        <v>0</v>
      </c>
    </row>
    <row r="169" spans="1:16" x14ac:dyDescent="0.2">
      <c r="A169" s="105" t="s">
        <v>220</v>
      </c>
      <c r="B169" s="106" t="s">
        <v>33</v>
      </c>
      <c r="C169" s="52" t="s">
        <v>16</v>
      </c>
      <c r="D169" s="82">
        <v>44021</v>
      </c>
      <c r="E169" s="51">
        <v>505094</v>
      </c>
      <c r="F169" s="51">
        <v>-1293200</v>
      </c>
      <c r="G169" s="81">
        <v>303.58449158741769</v>
      </c>
      <c r="H169" s="50">
        <v>7.9502134323120117</v>
      </c>
      <c r="I169" s="41" t="s">
        <v>39</v>
      </c>
      <c r="J169" s="49">
        <v>772.46174900496021</v>
      </c>
      <c r="K169" s="47">
        <v>49</v>
      </c>
      <c r="L169" s="49">
        <v>12.571468771480518</v>
      </c>
      <c r="M169" s="47">
        <v>3</v>
      </c>
      <c r="N169" s="49">
        <v>55.846153846153847</v>
      </c>
      <c r="O169" s="48">
        <v>0</v>
      </c>
      <c r="P169" s="47">
        <v>45.692307692307693</v>
      </c>
    </row>
    <row r="170" spans="1:16" x14ac:dyDescent="0.2">
      <c r="A170" s="105" t="s">
        <v>221</v>
      </c>
      <c r="B170" s="106" t="s">
        <v>33</v>
      </c>
      <c r="C170" s="52" t="s">
        <v>16</v>
      </c>
      <c r="D170" s="82">
        <v>44021</v>
      </c>
      <c r="E170" s="51">
        <v>510019</v>
      </c>
      <c r="F170" s="51">
        <v>-1294720</v>
      </c>
      <c r="G170" s="81">
        <v>524.87198244330648</v>
      </c>
      <c r="H170" s="50">
        <v>7.9502134323120117</v>
      </c>
      <c r="I170" s="41" t="s">
        <v>41</v>
      </c>
      <c r="J170" s="49">
        <v>38.25210673398545</v>
      </c>
      <c r="K170" s="47">
        <v>3</v>
      </c>
      <c r="L170" s="49">
        <v>0</v>
      </c>
      <c r="M170" s="47">
        <v>0</v>
      </c>
      <c r="N170" s="49">
        <v>64.349999999999994</v>
      </c>
      <c r="O170" s="48">
        <v>0</v>
      </c>
      <c r="P170" s="47">
        <v>19.8</v>
      </c>
    </row>
    <row r="171" spans="1:16" x14ac:dyDescent="0.2">
      <c r="A171" s="105" t="s">
        <v>222</v>
      </c>
      <c r="B171" s="106" t="s">
        <v>33</v>
      </c>
      <c r="C171" s="52" t="s">
        <v>16</v>
      </c>
      <c r="D171" s="82">
        <v>44020</v>
      </c>
      <c r="E171" s="51">
        <v>511196</v>
      </c>
      <c r="F171" s="51">
        <v>-1300050</v>
      </c>
      <c r="G171" s="81">
        <v>506.58376005852227</v>
      </c>
      <c r="H171" s="50">
        <v>7.9502134323120117</v>
      </c>
      <c r="I171" s="41" t="s">
        <v>41</v>
      </c>
      <c r="J171" s="49">
        <v>145.51608391491425</v>
      </c>
      <c r="K171" s="47">
        <v>10</v>
      </c>
      <c r="L171" s="49">
        <v>0</v>
      </c>
      <c r="M171" s="47">
        <v>0</v>
      </c>
      <c r="N171" s="49">
        <v>84.15</v>
      </c>
      <c r="O171" s="48">
        <v>0</v>
      </c>
      <c r="P171" s="47">
        <v>74.25</v>
      </c>
    </row>
    <row r="172" spans="1:16" x14ac:dyDescent="0.2">
      <c r="A172" s="105" t="s">
        <v>223</v>
      </c>
      <c r="B172" s="106" t="s">
        <v>33</v>
      </c>
      <c r="C172" s="52" t="s">
        <v>16</v>
      </c>
      <c r="D172" s="82">
        <v>44020</v>
      </c>
      <c r="E172" s="51">
        <v>511000</v>
      </c>
      <c r="F172" s="51">
        <v>-1294552</v>
      </c>
      <c r="G172" s="81">
        <v>431.60204828090707</v>
      </c>
      <c r="H172" s="50">
        <v>7.9502134323120117</v>
      </c>
      <c r="I172" s="41" t="s">
        <v>41</v>
      </c>
      <c r="J172" s="49">
        <v>610.74158985671806</v>
      </c>
      <c r="K172" s="47">
        <v>45</v>
      </c>
      <c r="L172" s="49">
        <v>3.896203428367087</v>
      </c>
      <c r="M172" s="47">
        <v>1</v>
      </c>
      <c r="N172" s="49">
        <v>94.05</v>
      </c>
      <c r="O172" s="48">
        <v>0</v>
      </c>
      <c r="P172" s="47">
        <v>4.95</v>
      </c>
    </row>
    <row r="173" spans="1:16" x14ac:dyDescent="0.2">
      <c r="A173" s="105" t="s">
        <v>224</v>
      </c>
      <c r="B173" s="106" t="s">
        <v>33</v>
      </c>
      <c r="C173" s="52" t="s">
        <v>16</v>
      </c>
      <c r="D173" s="82">
        <v>44031</v>
      </c>
      <c r="E173" s="51">
        <v>511984</v>
      </c>
      <c r="F173" s="51">
        <v>-1273925</v>
      </c>
      <c r="G173" s="81">
        <v>126.18873445501097</v>
      </c>
      <c r="H173" s="50">
        <v>7.9502134323120117</v>
      </c>
      <c r="I173" s="41" t="s">
        <v>40</v>
      </c>
      <c r="J173" s="49">
        <v>11.44856639735268</v>
      </c>
      <c r="K173" s="47">
        <v>2</v>
      </c>
      <c r="L173" s="49">
        <v>2.3477122168493079</v>
      </c>
      <c r="M173" s="47">
        <v>1</v>
      </c>
      <c r="N173" s="49">
        <v>0</v>
      </c>
      <c r="O173" s="48">
        <v>0</v>
      </c>
      <c r="P173" s="47">
        <v>4.95</v>
      </c>
    </row>
    <row r="174" spans="1:16" x14ac:dyDescent="0.2">
      <c r="A174" s="105" t="s">
        <v>225</v>
      </c>
      <c r="B174" s="106" t="s">
        <v>33</v>
      </c>
      <c r="C174" s="52" t="s">
        <v>16</v>
      </c>
      <c r="D174" s="82">
        <v>44019</v>
      </c>
      <c r="E174" s="51">
        <v>512001</v>
      </c>
      <c r="F174" s="51">
        <v>-1300257</v>
      </c>
      <c r="G174" s="81">
        <v>307.24213606437451</v>
      </c>
      <c r="H174" s="50">
        <v>7.9502134323120117</v>
      </c>
      <c r="I174" s="41" t="s">
        <v>39</v>
      </c>
      <c r="J174" s="49">
        <v>856.09670378946305</v>
      </c>
      <c r="K174" s="47">
        <v>72</v>
      </c>
      <c r="L174" s="49">
        <v>21.257247089788173</v>
      </c>
      <c r="M174" s="47">
        <v>5</v>
      </c>
      <c r="N174" s="49">
        <v>133.65</v>
      </c>
      <c r="O174" s="48">
        <v>0</v>
      </c>
      <c r="P174" s="47">
        <v>9.9</v>
      </c>
    </row>
    <row r="175" spans="1:16" x14ac:dyDescent="0.2">
      <c r="A175" s="105" t="s">
        <v>226</v>
      </c>
      <c r="B175" s="106" t="s">
        <v>33</v>
      </c>
      <c r="C175" s="52" t="s">
        <v>16</v>
      </c>
      <c r="D175" s="82">
        <v>44032</v>
      </c>
      <c r="E175" s="51">
        <v>514000</v>
      </c>
      <c r="F175" s="51">
        <v>-1272290</v>
      </c>
      <c r="G175" s="81">
        <v>246.89100219458666</v>
      </c>
      <c r="H175" s="50">
        <v>7.9502134323120117</v>
      </c>
      <c r="I175" s="41" t="s">
        <v>40</v>
      </c>
      <c r="J175" s="49">
        <v>222.93291516352792</v>
      </c>
      <c r="K175" s="47">
        <v>14</v>
      </c>
      <c r="L175" s="49">
        <v>4.0647657465164446</v>
      </c>
      <c r="M175" s="47">
        <v>1</v>
      </c>
      <c r="N175" s="49">
        <v>0</v>
      </c>
      <c r="O175" s="48">
        <v>0</v>
      </c>
      <c r="P175" s="47">
        <v>14.85</v>
      </c>
    </row>
    <row r="176" spans="1:16" x14ac:dyDescent="0.2">
      <c r="A176" s="105" t="s">
        <v>227</v>
      </c>
      <c r="B176" s="106" t="s">
        <v>33</v>
      </c>
      <c r="C176" s="52" t="s">
        <v>16</v>
      </c>
      <c r="D176" s="82">
        <v>44011</v>
      </c>
      <c r="E176" s="51">
        <v>514016</v>
      </c>
      <c r="F176" s="51">
        <v>-1275503</v>
      </c>
      <c r="G176" s="81">
        <v>338.33211411850766</v>
      </c>
      <c r="H176" s="50">
        <v>7.9502134323120117</v>
      </c>
      <c r="I176" s="41" t="s">
        <v>39</v>
      </c>
      <c r="J176" s="49">
        <v>255.11415874377951</v>
      </c>
      <c r="K176" s="47">
        <v>27</v>
      </c>
      <c r="L176" s="49">
        <v>44.102984270422169</v>
      </c>
      <c r="M176" s="47">
        <v>11</v>
      </c>
      <c r="N176" s="49">
        <v>54.45</v>
      </c>
      <c r="O176" s="48">
        <v>0</v>
      </c>
      <c r="P176" s="47">
        <v>0</v>
      </c>
    </row>
    <row r="177" spans="1:16" x14ac:dyDescent="0.2">
      <c r="A177" s="105" t="s">
        <v>228</v>
      </c>
      <c r="B177" s="106" t="s">
        <v>33</v>
      </c>
      <c r="C177" s="52" t="s">
        <v>16</v>
      </c>
      <c r="D177" s="82">
        <v>44011</v>
      </c>
      <c r="E177" s="51">
        <v>513999</v>
      </c>
      <c r="F177" s="51">
        <v>-1281222</v>
      </c>
      <c r="G177" s="81">
        <v>69.495245062179947</v>
      </c>
      <c r="H177" s="50">
        <v>7.9502134323120117</v>
      </c>
      <c r="I177" s="41" t="s">
        <v>40</v>
      </c>
      <c r="J177" s="49">
        <v>139.77273175468946</v>
      </c>
      <c r="K177" s="47">
        <v>12</v>
      </c>
      <c r="L177" s="49">
        <v>28.474602898242477</v>
      </c>
      <c r="M177" s="47">
        <v>9</v>
      </c>
      <c r="N177" s="49">
        <v>0</v>
      </c>
      <c r="O177" s="48">
        <v>0</v>
      </c>
      <c r="P177" s="47">
        <v>9.9</v>
      </c>
    </row>
    <row r="178" spans="1:16" x14ac:dyDescent="0.2">
      <c r="A178" s="105" t="s">
        <v>229</v>
      </c>
      <c r="B178" s="106" t="s">
        <v>33</v>
      </c>
      <c r="C178" s="52" t="s">
        <v>16</v>
      </c>
      <c r="D178" s="82">
        <v>44014</v>
      </c>
      <c r="E178" s="51">
        <v>513999</v>
      </c>
      <c r="F178" s="51">
        <v>-1284281</v>
      </c>
      <c r="G178" s="81">
        <v>34.747622531089974</v>
      </c>
      <c r="H178" s="50">
        <v>7.9502134323120117</v>
      </c>
      <c r="I178" s="41" t="s">
        <v>39</v>
      </c>
      <c r="J178" s="49">
        <v>135.13206234605502</v>
      </c>
      <c r="K178" s="47">
        <v>13</v>
      </c>
      <c r="L178" s="49">
        <v>18.437528976862094</v>
      </c>
      <c r="M178" s="47">
        <v>5</v>
      </c>
      <c r="N178" s="49">
        <v>0</v>
      </c>
      <c r="O178" s="48">
        <v>0</v>
      </c>
      <c r="P178" s="47">
        <v>0</v>
      </c>
    </row>
    <row r="179" spans="1:16" x14ac:dyDescent="0.2">
      <c r="A179" s="105" t="s">
        <v>230</v>
      </c>
      <c r="B179" s="106" t="s">
        <v>33</v>
      </c>
      <c r="C179" s="52" t="s">
        <v>16</v>
      </c>
      <c r="D179" s="82">
        <v>44011</v>
      </c>
      <c r="E179" s="51">
        <v>514978</v>
      </c>
      <c r="F179" s="51">
        <v>-1275502</v>
      </c>
      <c r="G179" s="81">
        <v>320.04389173372346</v>
      </c>
      <c r="H179" s="50">
        <v>7.9502134323120117</v>
      </c>
      <c r="I179" s="41" t="s">
        <v>39</v>
      </c>
      <c r="J179" s="49">
        <v>182.3004144125492</v>
      </c>
      <c r="K179" s="47">
        <v>21</v>
      </c>
      <c r="L179" s="49">
        <v>27.440826571564223</v>
      </c>
      <c r="M179" s="47">
        <v>6</v>
      </c>
      <c r="N179" s="49">
        <v>69.3</v>
      </c>
      <c r="O179" s="48">
        <v>0</v>
      </c>
      <c r="P179" s="47">
        <v>0</v>
      </c>
    </row>
    <row r="180" spans="1:16" x14ac:dyDescent="0.2">
      <c r="A180" s="105" t="s">
        <v>231</v>
      </c>
      <c r="B180" s="106" t="s">
        <v>33</v>
      </c>
      <c r="C180" s="52" t="s">
        <v>17</v>
      </c>
      <c r="D180" s="82">
        <v>44063</v>
      </c>
      <c r="E180" s="51">
        <v>520151</v>
      </c>
      <c r="F180" s="51">
        <v>-1311181</v>
      </c>
      <c r="G180" s="81">
        <v>140.81931236283833</v>
      </c>
      <c r="H180" s="50">
        <v>7.7896032333374023</v>
      </c>
      <c r="I180" s="41" t="s">
        <v>42</v>
      </c>
      <c r="J180" s="49">
        <v>1727.4852041737972</v>
      </c>
      <c r="K180" s="47">
        <v>79</v>
      </c>
      <c r="L180" s="49">
        <v>54.792119605960188</v>
      </c>
      <c r="M180" s="47">
        <v>13</v>
      </c>
      <c r="N180" s="49">
        <v>0</v>
      </c>
      <c r="O180" s="48">
        <v>0</v>
      </c>
      <c r="P180" s="47">
        <v>223.1</v>
      </c>
    </row>
    <row r="181" spans="1:16" x14ac:dyDescent="0.2">
      <c r="A181" s="105" t="s">
        <v>232</v>
      </c>
      <c r="B181" s="106" t="s">
        <v>33</v>
      </c>
      <c r="C181" s="52" t="s">
        <v>17</v>
      </c>
      <c r="D181" s="82">
        <v>44070</v>
      </c>
      <c r="E181" s="51">
        <v>520001</v>
      </c>
      <c r="F181" s="51">
        <v>-1310791</v>
      </c>
      <c r="G181" s="81">
        <v>64.008778346744691</v>
      </c>
      <c r="H181" s="50">
        <v>7.9502134323120117</v>
      </c>
      <c r="I181" s="41" t="s">
        <v>39</v>
      </c>
      <c r="J181" s="49">
        <v>1118.1896058589155</v>
      </c>
      <c r="K181" s="47">
        <v>67</v>
      </c>
      <c r="L181" s="49">
        <v>40.228648159219354</v>
      </c>
      <c r="M181" s="47">
        <v>10</v>
      </c>
      <c r="N181" s="49">
        <v>0</v>
      </c>
      <c r="O181" s="48">
        <v>0</v>
      </c>
      <c r="P181" s="47">
        <v>103.95</v>
      </c>
    </row>
    <row r="182" spans="1:16" x14ac:dyDescent="0.2">
      <c r="A182" s="105" t="s">
        <v>233</v>
      </c>
      <c r="B182" s="106" t="s">
        <v>33</v>
      </c>
      <c r="C182" s="52" t="s">
        <v>16</v>
      </c>
      <c r="D182" s="82">
        <v>44012</v>
      </c>
      <c r="E182" s="51">
        <v>520973</v>
      </c>
      <c r="F182" s="51">
        <v>-1265043</v>
      </c>
      <c r="G182" s="81">
        <v>184.71104608632041</v>
      </c>
      <c r="H182" s="50">
        <v>7.9502134323120117</v>
      </c>
      <c r="I182" s="41" t="s">
        <v>40</v>
      </c>
      <c r="J182" s="49">
        <v>154.40421159167576</v>
      </c>
      <c r="K182" s="47">
        <v>7</v>
      </c>
      <c r="L182" s="49">
        <v>3.7325366103729807</v>
      </c>
      <c r="M182" s="47">
        <v>1</v>
      </c>
      <c r="N182" s="49">
        <v>0</v>
      </c>
      <c r="O182" s="48">
        <v>0</v>
      </c>
      <c r="P182" s="47">
        <v>0</v>
      </c>
    </row>
    <row r="183" spans="1:16" x14ac:dyDescent="0.2">
      <c r="A183" s="105" t="s">
        <v>234</v>
      </c>
      <c r="B183" s="106" t="s">
        <v>33</v>
      </c>
      <c r="C183" s="52" t="s">
        <v>17</v>
      </c>
      <c r="D183" s="82">
        <v>44020</v>
      </c>
      <c r="E183" s="51">
        <v>520936</v>
      </c>
      <c r="F183" s="51">
        <v>-1310804</v>
      </c>
      <c r="G183" s="81">
        <v>36.576444769568397</v>
      </c>
      <c r="H183" s="50">
        <v>7.9502134323120117</v>
      </c>
      <c r="I183" s="41" t="s">
        <v>39</v>
      </c>
      <c r="J183" s="49">
        <v>338.72715926267495</v>
      </c>
      <c r="K183" s="47">
        <v>19</v>
      </c>
      <c r="L183" s="49">
        <v>12.780159742753671</v>
      </c>
      <c r="M183" s="47">
        <v>3</v>
      </c>
      <c r="N183" s="49">
        <v>0</v>
      </c>
      <c r="O183" s="48">
        <v>0</v>
      </c>
      <c r="P183" s="47">
        <v>0</v>
      </c>
    </row>
    <row r="184" spans="1:16" x14ac:dyDescent="0.2">
      <c r="A184" s="105" t="s">
        <v>235</v>
      </c>
      <c r="B184" s="106" t="s">
        <v>33</v>
      </c>
      <c r="C184" s="52" t="s">
        <v>17</v>
      </c>
      <c r="D184" s="82">
        <v>44058</v>
      </c>
      <c r="E184" s="51">
        <v>520964</v>
      </c>
      <c r="F184" s="51">
        <v>-1310799</v>
      </c>
      <c r="G184" s="81">
        <v>38.405267008046813</v>
      </c>
      <c r="H184" s="50">
        <v>8.1108236312866211</v>
      </c>
      <c r="I184" s="41" t="s">
        <v>42</v>
      </c>
      <c r="J184" s="49">
        <v>57.765545263214712</v>
      </c>
      <c r="K184" s="47">
        <v>3</v>
      </c>
      <c r="L184" s="49">
        <v>0</v>
      </c>
      <c r="M184" s="47">
        <v>0</v>
      </c>
      <c r="N184" s="49">
        <v>0</v>
      </c>
      <c r="O184" s="48">
        <v>0</v>
      </c>
      <c r="P184" s="47">
        <v>5.05</v>
      </c>
    </row>
    <row r="185" spans="1:16" x14ac:dyDescent="0.2">
      <c r="A185" s="105" t="s">
        <v>236</v>
      </c>
      <c r="B185" s="106" t="s">
        <v>33</v>
      </c>
      <c r="C185" s="52" t="s">
        <v>17</v>
      </c>
      <c r="D185" s="82">
        <v>44020</v>
      </c>
      <c r="E185" s="51">
        <v>521101</v>
      </c>
      <c r="F185" s="51">
        <v>-1312500</v>
      </c>
      <c r="G185" s="81">
        <v>199.34162399414777</v>
      </c>
      <c r="H185" s="50">
        <v>7.9502134323120117</v>
      </c>
      <c r="I185" s="41" t="s">
        <v>40</v>
      </c>
      <c r="J185" s="49">
        <v>740.31057141770941</v>
      </c>
      <c r="K185" s="47">
        <v>61</v>
      </c>
      <c r="L185" s="49">
        <v>142.28655053689309</v>
      </c>
      <c r="M185" s="47">
        <v>39</v>
      </c>
      <c r="N185" s="49">
        <v>4.95</v>
      </c>
      <c r="O185" s="48">
        <v>0</v>
      </c>
      <c r="P185" s="47">
        <v>207.9</v>
      </c>
    </row>
    <row r="186" spans="1:16" x14ac:dyDescent="0.2">
      <c r="A186" s="105" t="s">
        <v>237</v>
      </c>
      <c r="B186" s="106" t="s">
        <v>33</v>
      </c>
      <c r="C186" s="52" t="s">
        <v>17</v>
      </c>
      <c r="D186" s="82">
        <v>44062</v>
      </c>
      <c r="E186" s="51">
        <v>520968</v>
      </c>
      <c r="F186" s="51">
        <v>-1312308</v>
      </c>
      <c r="G186" s="81">
        <v>170.08046817849305</v>
      </c>
      <c r="H186" s="50">
        <v>7.9502134323120117</v>
      </c>
      <c r="I186" s="41" t="s">
        <v>42</v>
      </c>
      <c r="J186" s="49">
        <v>909.89129894601012</v>
      </c>
      <c r="K186" s="47">
        <v>55</v>
      </c>
      <c r="L186" s="49">
        <v>50.022534638938616</v>
      </c>
      <c r="M186" s="47">
        <v>13</v>
      </c>
      <c r="N186" s="49">
        <v>9.9</v>
      </c>
      <c r="O186" s="48">
        <v>0</v>
      </c>
      <c r="P186" s="47">
        <v>188.1</v>
      </c>
    </row>
    <row r="187" spans="1:16" x14ac:dyDescent="0.2">
      <c r="A187" s="105" t="s">
        <v>238</v>
      </c>
      <c r="B187" s="106" t="s">
        <v>33</v>
      </c>
      <c r="C187" s="52" t="s">
        <v>16</v>
      </c>
      <c r="D187" s="82">
        <v>44012</v>
      </c>
      <c r="E187" s="51">
        <v>521991</v>
      </c>
      <c r="F187" s="51">
        <v>-1270589</v>
      </c>
      <c r="G187" s="81">
        <v>265.1792245793709</v>
      </c>
      <c r="H187" s="50">
        <v>7.9502134323120117</v>
      </c>
      <c r="I187" s="41" t="s">
        <v>40</v>
      </c>
      <c r="J187" s="49">
        <v>55.239932638452736</v>
      </c>
      <c r="K187" s="47">
        <v>4</v>
      </c>
      <c r="L187" s="49">
        <v>0</v>
      </c>
      <c r="M187" s="47">
        <v>0</v>
      </c>
      <c r="N187" s="49">
        <v>14.85</v>
      </c>
      <c r="O187" s="48">
        <v>0</v>
      </c>
      <c r="P187" s="47">
        <v>14.85</v>
      </c>
    </row>
    <row r="188" spans="1:16" x14ac:dyDescent="0.2">
      <c r="A188" s="105" t="s">
        <v>239</v>
      </c>
      <c r="B188" s="106" t="s">
        <v>33</v>
      </c>
      <c r="C188" s="52" t="s">
        <v>17</v>
      </c>
      <c r="D188" s="82">
        <v>44043</v>
      </c>
      <c r="E188" s="51">
        <v>521994</v>
      </c>
      <c r="F188" s="51">
        <v>-1285703</v>
      </c>
      <c r="G188" s="81">
        <v>51.207022677395756</v>
      </c>
      <c r="H188" s="50">
        <v>7.869908332824707</v>
      </c>
      <c r="I188" s="41" t="s">
        <v>42</v>
      </c>
      <c r="J188" s="49">
        <v>115.36876600206276</v>
      </c>
      <c r="K188" s="47">
        <v>14</v>
      </c>
      <c r="L188" s="49">
        <v>50.262270097632616</v>
      </c>
      <c r="M188" s="47">
        <v>13</v>
      </c>
      <c r="N188" s="49">
        <v>0</v>
      </c>
      <c r="O188" s="48">
        <v>0</v>
      </c>
      <c r="P188" s="47">
        <v>58.8</v>
      </c>
    </row>
    <row r="189" spans="1:16" x14ac:dyDescent="0.2">
      <c r="A189" s="105" t="s">
        <v>240</v>
      </c>
      <c r="B189" s="106" t="s">
        <v>33</v>
      </c>
      <c r="C189" s="52" t="s">
        <v>17</v>
      </c>
      <c r="D189" s="82">
        <v>44073</v>
      </c>
      <c r="E189" s="51">
        <v>522030</v>
      </c>
      <c r="F189" s="51">
        <v>-1285685</v>
      </c>
      <c r="G189" s="81">
        <v>42.062911485003653</v>
      </c>
      <c r="H189" s="50">
        <v>7.9502134323120117</v>
      </c>
      <c r="I189" s="41" t="s">
        <v>39</v>
      </c>
      <c r="J189" s="49">
        <v>194.895809146174</v>
      </c>
      <c r="K189" s="47">
        <v>25</v>
      </c>
      <c r="L189" s="49">
        <v>45.7249213942276</v>
      </c>
      <c r="M189" s="47">
        <v>12</v>
      </c>
      <c r="N189" s="49">
        <v>0</v>
      </c>
      <c r="O189" s="48">
        <v>0</v>
      </c>
      <c r="P189" s="47">
        <v>4.95</v>
      </c>
    </row>
    <row r="190" spans="1:16" x14ac:dyDescent="0.2">
      <c r="A190" s="105" t="s">
        <v>241</v>
      </c>
      <c r="B190" s="106" t="s">
        <v>33</v>
      </c>
      <c r="C190" s="52" t="s">
        <v>17</v>
      </c>
      <c r="D190" s="82">
        <v>44022</v>
      </c>
      <c r="E190" s="51">
        <v>522000</v>
      </c>
      <c r="F190" s="51">
        <v>-1310397</v>
      </c>
      <c r="G190" s="81">
        <v>124.35991221653255</v>
      </c>
      <c r="H190" s="50">
        <v>7.869908332824707</v>
      </c>
      <c r="I190" s="41" t="s">
        <v>39</v>
      </c>
      <c r="J190" s="49">
        <v>334.32805598841327</v>
      </c>
      <c r="K190" s="47">
        <v>39</v>
      </c>
      <c r="L190" s="49">
        <v>229.90293769012601</v>
      </c>
      <c r="M190" s="47">
        <v>63</v>
      </c>
      <c r="N190" s="49">
        <v>0</v>
      </c>
      <c r="O190" s="48">
        <v>0</v>
      </c>
      <c r="P190" s="47">
        <v>9.8000000000000007</v>
      </c>
    </row>
    <row r="191" spans="1:16" x14ac:dyDescent="0.2">
      <c r="A191" s="105" t="s">
        <v>242</v>
      </c>
      <c r="B191" s="106" t="s">
        <v>33</v>
      </c>
      <c r="C191" s="52" t="s">
        <v>17</v>
      </c>
      <c r="D191" s="82">
        <v>44059</v>
      </c>
      <c r="E191" s="51">
        <v>521939</v>
      </c>
      <c r="F191" s="51">
        <v>-1310722</v>
      </c>
      <c r="G191" s="81">
        <v>89.612289685442576</v>
      </c>
      <c r="H191" s="50">
        <v>8.0305185317993164</v>
      </c>
      <c r="I191" s="41" t="s">
        <v>42</v>
      </c>
      <c r="J191" s="49">
        <v>308.82583709642472</v>
      </c>
      <c r="K191" s="47">
        <v>22</v>
      </c>
      <c r="L191" s="49">
        <v>24.834375253949666</v>
      </c>
      <c r="M191" s="47">
        <v>7</v>
      </c>
      <c r="N191" s="49">
        <v>0</v>
      </c>
      <c r="O191" s="48">
        <v>0</v>
      </c>
      <c r="P191" s="47">
        <v>10</v>
      </c>
    </row>
    <row r="192" spans="1:16" x14ac:dyDescent="0.2">
      <c r="A192" s="105" t="s">
        <v>243</v>
      </c>
      <c r="B192" s="106" t="s">
        <v>33</v>
      </c>
      <c r="C192" s="52" t="s">
        <v>17</v>
      </c>
      <c r="D192" s="82">
        <v>44013</v>
      </c>
      <c r="E192" s="51">
        <v>523004</v>
      </c>
      <c r="F192" s="51">
        <v>-1291087</v>
      </c>
      <c r="G192" s="81">
        <v>122.53108997805413</v>
      </c>
      <c r="H192" s="50">
        <v>7.9502134323120117</v>
      </c>
      <c r="I192" s="41" t="s">
        <v>39</v>
      </c>
      <c r="J192" s="49">
        <v>260.54790869430963</v>
      </c>
      <c r="K192" s="47">
        <v>27</v>
      </c>
      <c r="L192" s="49">
        <v>57.310136137877222</v>
      </c>
      <c r="M192" s="47">
        <v>19</v>
      </c>
      <c r="N192" s="49">
        <v>0</v>
      </c>
      <c r="O192" s="48">
        <v>0</v>
      </c>
      <c r="P192" s="47">
        <v>19.8</v>
      </c>
    </row>
    <row r="193" spans="1:16" x14ac:dyDescent="0.2">
      <c r="A193" s="105" t="s">
        <v>244</v>
      </c>
      <c r="B193" s="106" t="s">
        <v>33</v>
      </c>
      <c r="C193" s="52" t="s">
        <v>17</v>
      </c>
      <c r="D193" s="82">
        <v>44039</v>
      </c>
      <c r="E193" s="51">
        <v>523088</v>
      </c>
      <c r="F193" s="51">
        <v>-1290998</v>
      </c>
      <c r="G193" s="81">
        <v>135.33284564740308</v>
      </c>
      <c r="H193" s="50">
        <v>7.9502134323120117</v>
      </c>
      <c r="I193" s="41" t="s">
        <v>42</v>
      </c>
      <c r="J193" s="49">
        <v>364.99296024762509</v>
      </c>
      <c r="K193" s="47">
        <v>36</v>
      </c>
      <c r="L193" s="49">
        <v>77.511348099539006</v>
      </c>
      <c r="M193" s="47">
        <v>21</v>
      </c>
      <c r="N193" s="49">
        <v>0</v>
      </c>
      <c r="O193" s="48">
        <v>9.9</v>
      </c>
      <c r="P193" s="47">
        <v>9.9</v>
      </c>
    </row>
    <row r="194" spans="1:16" x14ac:dyDescent="0.2">
      <c r="A194" s="105" t="s">
        <v>245</v>
      </c>
      <c r="B194" s="106" t="s">
        <v>33</v>
      </c>
      <c r="C194" s="52" t="s">
        <v>17</v>
      </c>
      <c r="D194" s="82">
        <v>44043</v>
      </c>
      <c r="E194" s="51">
        <v>523971</v>
      </c>
      <c r="F194" s="51">
        <v>-1285663</v>
      </c>
      <c r="G194" s="81">
        <v>151.79224579370884</v>
      </c>
      <c r="H194" s="50">
        <v>7.7896032333374023</v>
      </c>
      <c r="I194" s="41" t="s">
        <v>42</v>
      </c>
      <c r="J194" s="49">
        <v>475.24982915517182</v>
      </c>
      <c r="K194" s="47">
        <v>25</v>
      </c>
      <c r="L194" s="49">
        <v>3.5736856979393945</v>
      </c>
      <c r="M194" s="47">
        <v>1</v>
      </c>
      <c r="N194" s="49">
        <v>0</v>
      </c>
      <c r="O194" s="48">
        <v>0</v>
      </c>
      <c r="P194" s="47">
        <v>9.6999999999999993</v>
      </c>
    </row>
    <row r="195" spans="1:16" x14ac:dyDescent="0.2">
      <c r="A195" s="105" t="s">
        <v>246</v>
      </c>
      <c r="B195" s="106" t="s">
        <v>33</v>
      </c>
      <c r="C195" s="52" t="s">
        <v>17</v>
      </c>
      <c r="D195" s="82">
        <v>44073</v>
      </c>
      <c r="E195" s="51">
        <v>523907</v>
      </c>
      <c r="F195" s="51">
        <v>-1285684</v>
      </c>
      <c r="G195" s="81">
        <v>140.81931236283833</v>
      </c>
      <c r="H195" s="50">
        <v>7.869908332824707</v>
      </c>
      <c r="I195" s="41" t="s">
        <v>39</v>
      </c>
      <c r="J195" s="49">
        <v>295.79150931857168</v>
      </c>
      <c r="K195" s="47">
        <v>20</v>
      </c>
      <c r="L195" s="49">
        <v>22.923890421073054</v>
      </c>
      <c r="M195" s="47">
        <v>6</v>
      </c>
      <c r="N195" s="49">
        <v>4.9000000000000004</v>
      </c>
      <c r="O195" s="48">
        <v>0</v>
      </c>
      <c r="P195" s="47">
        <v>19.600000000000001</v>
      </c>
    </row>
    <row r="196" spans="1:16" x14ac:dyDescent="0.2">
      <c r="A196" s="105" t="s">
        <v>247</v>
      </c>
      <c r="B196" s="106" t="s">
        <v>33</v>
      </c>
      <c r="C196" s="52" t="s">
        <v>17</v>
      </c>
      <c r="D196" s="82">
        <v>44039</v>
      </c>
      <c r="E196" s="51">
        <v>523965</v>
      </c>
      <c r="F196" s="51">
        <v>-1291607</v>
      </c>
      <c r="G196" s="81">
        <v>137.16166788588149</v>
      </c>
      <c r="H196" s="50">
        <v>8.1108236312866211</v>
      </c>
      <c r="I196" s="41" t="s">
        <v>42</v>
      </c>
      <c r="J196" s="49">
        <v>250.79661570467488</v>
      </c>
      <c r="K196" s="47">
        <v>23</v>
      </c>
      <c r="L196" s="49">
        <v>15.813803901873719</v>
      </c>
      <c r="M196" s="47">
        <v>5</v>
      </c>
      <c r="N196" s="49">
        <v>5.05</v>
      </c>
      <c r="O196" s="48">
        <v>0</v>
      </c>
      <c r="P196" s="47">
        <v>45.45</v>
      </c>
    </row>
    <row r="197" spans="1:16" x14ac:dyDescent="0.2">
      <c r="A197" s="105" t="s">
        <v>248</v>
      </c>
      <c r="B197" s="106" t="s">
        <v>33</v>
      </c>
      <c r="C197" s="52" t="s">
        <v>17</v>
      </c>
      <c r="D197" s="82">
        <v>44076</v>
      </c>
      <c r="E197" s="51">
        <v>523918</v>
      </c>
      <c r="F197" s="51">
        <v>-1291593</v>
      </c>
      <c r="G197" s="81">
        <v>146.30577907827359</v>
      </c>
      <c r="H197" s="50">
        <v>8.0305185317993164</v>
      </c>
      <c r="I197" s="41" t="s">
        <v>39</v>
      </c>
      <c r="J197" s="49">
        <v>248.57663248114017</v>
      </c>
      <c r="K197" s="47">
        <v>15</v>
      </c>
      <c r="L197" s="49">
        <v>7.3795055707760175</v>
      </c>
      <c r="M197" s="47">
        <v>2</v>
      </c>
      <c r="N197" s="49">
        <v>0</v>
      </c>
      <c r="O197" s="48">
        <v>0</v>
      </c>
      <c r="P197" s="47">
        <v>15</v>
      </c>
    </row>
    <row r="198" spans="1:16" x14ac:dyDescent="0.2">
      <c r="A198" s="105" t="s">
        <v>249</v>
      </c>
      <c r="B198" s="106" t="s">
        <v>33</v>
      </c>
      <c r="C198" s="52" t="s">
        <v>17</v>
      </c>
      <c r="D198" s="82">
        <v>44011</v>
      </c>
      <c r="E198" s="51">
        <v>525040</v>
      </c>
      <c r="F198" s="51">
        <v>-1291283</v>
      </c>
      <c r="G198" s="81">
        <v>113.38697878566202</v>
      </c>
      <c r="H198" s="50">
        <v>7.9502134323120117</v>
      </c>
      <c r="I198" s="41" t="s">
        <v>39</v>
      </c>
      <c r="J198" s="49">
        <v>381.80486133393043</v>
      </c>
      <c r="K198" s="47">
        <v>40</v>
      </c>
      <c r="L198" s="49">
        <v>259.50905388642411</v>
      </c>
      <c r="M198" s="47">
        <v>72</v>
      </c>
      <c r="N198" s="49">
        <v>54.45</v>
      </c>
      <c r="O198" s="48">
        <v>0</v>
      </c>
      <c r="P198" s="47">
        <v>0</v>
      </c>
    </row>
    <row r="199" spans="1:16" x14ac:dyDescent="0.2">
      <c r="A199" s="105" t="s">
        <v>250</v>
      </c>
      <c r="B199" s="106" t="s">
        <v>33</v>
      </c>
      <c r="C199" s="52" t="s">
        <v>17</v>
      </c>
      <c r="D199" s="82">
        <v>44042</v>
      </c>
      <c r="E199" s="51">
        <v>525020</v>
      </c>
      <c r="F199" s="51">
        <v>-1291300</v>
      </c>
      <c r="G199" s="81">
        <v>111.55815654718361</v>
      </c>
      <c r="H199" s="50">
        <v>7.9502134323120117</v>
      </c>
      <c r="I199" s="41" t="s">
        <v>42</v>
      </c>
      <c r="J199" s="49">
        <v>272.23926109971518</v>
      </c>
      <c r="K199" s="47">
        <v>29</v>
      </c>
      <c r="L199" s="49">
        <v>81.69404405263181</v>
      </c>
      <c r="M199" s="47">
        <v>22</v>
      </c>
      <c r="N199" s="49">
        <v>4.95</v>
      </c>
      <c r="O199" s="48">
        <v>0</v>
      </c>
      <c r="P199" s="47">
        <v>4.95</v>
      </c>
    </row>
    <row r="200" spans="1:16" x14ac:dyDescent="0.2">
      <c r="A200" s="105" t="s">
        <v>251</v>
      </c>
      <c r="B200" s="106" t="s">
        <v>33</v>
      </c>
      <c r="C200" s="52" t="s">
        <v>17</v>
      </c>
      <c r="D200" s="82">
        <v>44040</v>
      </c>
      <c r="E200" s="51">
        <v>524995</v>
      </c>
      <c r="F200" s="51">
        <v>-1292895</v>
      </c>
      <c r="G200" s="81">
        <v>215.80102414045353</v>
      </c>
      <c r="H200" s="50">
        <v>7.9502134323120117</v>
      </c>
      <c r="I200" s="41" t="s">
        <v>42</v>
      </c>
      <c r="J200" s="49">
        <v>539.17317563337349</v>
      </c>
      <c r="K200" s="47">
        <v>44</v>
      </c>
      <c r="L200" s="49">
        <v>43.557273347045545</v>
      </c>
      <c r="M200" s="47">
        <v>12</v>
      </c>
      <c r="N200" s="49">
        <v>29.7</v>
      </c>
      <c r="O200" s="48">
        <v>9.9</v>
      </c>
      <c r="P200" s="47">
        <v>9.9</v>
      </c>
    </row>
    <row r="201" spans="1:16" x14ac:dyDescent="0.2">
      <c r="A201" s="105" t="s">
        <v>252</v>
      </c>
      <c r="B201" s="106" t="s">
        <v>33</v>
      </c>
      <c r="C201" s="52" t="s">
        <v>17</v>
      </c>
      <c r="D201" s="82">
        <v>44076</v>
      </c>
      <c r="E201" s="51">
        <v>524997</v>
      </c>
      <c r="F201" s="51">
        <v>-1292907</v>
      </c>
      <c r="G201" s="81">
        <v>217.62984637893194</v>
      </c>
      <c r="H201" s="50">
        <v>7.9502134323120117</v>
      </c>
      <c r="I201" s="41" t="s">
        <v>39</v>
      </c>
      <c r="J201" s="49">
        <v>184.35925664873454</v>
      </c>
      <c r="K201" s="47">
        <v>13</v>
      </c>
      <c r="L201" s="49">
        <v>9.0175259936688636</v>
      </c>
      <c r="M201" s="47">
        <v>2</v>
      </c>
      <c r="N201" s="49">
        <v>24.75</v>
      </c>
      <c r="O201" s="48">
        <v>0</v>
      </c>
      <c r="P201" s="47">
        <v>0</v>
      </c>
    </row>
    <row r="202" spans="1:16" x14ac:dyDescent="0.2">
      <c r="A202" s="105" t="s">
        <v>253</v>
      </c>
      <c r="B202" s="106" t="s">
        <v>33</v>
      </c>
      <c r="C202" s="52" t="s">
        <v>18</v>
      </c>
      <c r="D202" s="82">
        <v>44039</v>
      </c>
      <c r="E202" s="51">
        <v>524979</v>
      </c>
      <c r="F202" s="51">
        <v>-1312501</v>
      </c>
      <c r="G202" s="81">
        <v>107.90051207022677</v>
      </c>
      <c r="H202" s="50">
        <v>8.0305185317993164</v>
      </c>
      <c r="I202" s="41" t="s">
        <v>39</v>
      </c>
      <c r="J202" s="49">
        <v>727.4834110667673</v>
      </c>
      <c r="K202" s="47">
        <v>27</v>
      </c>
      <c r="L202" s="49">
        <v>0</v>
      </c>
      <c r="M202" s="47">
        <v>0</v>
      </c>
      <c r="N202" s="49">
        <v>0</v>
      </c>
      <c r="O202" s="48">
        <v>0</v>
      </c>
      <c r="P202" s="47">
        <v>75</v>
      </c>
    </row>
    <row r="203" spans="1:16" x14ac:dyDescent="0.2">
      <c r="A203" s="105" t="s">
        <v>254</v>
      </c>
      <c r="B203" s="106" t="s">
        <v>33</v>
      </c>
      <c r="C203" s="52" t="s">
        <v>17</v>
      </c>
      <c r="D203" s="82">
        <v>44012</v>
      </c>
      <c r="E203" s="51">
        <v>525014</v>
      </c>
      <c r="F203" s="51">
        <v>-1294574</v>
      </c>
      <c r="G203" s="81">
        <v>111.55815654718361</v>
      </c>
      <c r="H203" s="50">
        <v>7.9502134323120117</v>
      </c>
      <c r="I203" s="41" t="s">
        <v>39</v>
      </c>
      <c r="J203" s="49">
        <v>716.14061377359064</v>
      </c>
      <c r="K203" s="47">
        <v>69</v>
      </c>
      <c r="L203" s="49">
        <v>282.49409025942299</v>
      </c>
      <c r="M203" s="47">
        <v>74</v>
      </c>
      <c r="N203" s="49">
        <v>0</v>
      </c>
      <c r="O203" s="48">
        <v>9.9</v>
      </c>
      <c r="P203" s="47">
        <v>84.15</v>
      </c>
    </row>
    <row r="204" spans="1:16" x14ac:dyDescent="0.2">
      <c r="A204" s="105" t="s">
        <v>255</v>
      </c>
      <c r="B204" s="106" t="s">
        <v>33</v>
      </c>
      <c r="C204" s="52" t="s">
        <v>17</v>
      </c>
      <c r="D204" s="82">
        <v>44040</v>
      </c>
      <c r="E204" s="51">
        <v>525003</v>
      </c>
      <c r="F204" s="51">
        <v>-1294658</v>
      </c>
      <c r="G204" s="81">
        <v>95.098756400877832</v>
      </c>
      <c r="H204" s="50">
        <v>7.7896032333374023</v>
      </c>
      <c r="I204" s="41" t="s">
        <v>42</v>
      </c>
      <c r="J204" s="49">
        <v>534.26068030183046</v>
      </c>
      <c r="K204" s="47">
        <v>59</v>
      </c>
      <c r="L204" s="49">
        <v>228.58194426836241</v>
      </c>
      <c r="M204" s="47">
        <v>57</v>
      </c>
      <c r="N204" s="49">
        <v>9.6999999999999993</v>
      </c>
      <c r="O204" s="48">
        <v>0</v>
      </c>
      <c r="P204" s="47">
        <v>9.6999999999999993</v>
      </c>
    </row>
    <row r="205" spans="1:16" x14ac:dyDescent="0.2">
      <c r="A205" s="105" t="s">
        <v>256</v>
      </c>
      <c r="B205" s="106" t="s">
        <v>33</v>
      </c>
      <c r="C205" s="52" t="s">
        <v>18</v>
      </c>
      <c r="D205" s="82">
        <v>44039</v>
      </c>
      <c r="E205" s="51">
        <v>525026</v>
      </c>
      <c r="F205" s="51">
        <v>-1310801</v>
      </c>
      <c r="G205" s="81">
        <v>29.261155815654718</v>
      </c>
      <c r="H205" s="50">
        <v>7.9502134323120117</v>
      </c>
      <c r="I205" s="41" t="s">
        <v>40</v>
      </c>
      <c r="J205" s="49">
        <v>0</v>
      </c>
      <c r="K205" s="47">
        <v>0</v>
      </c>
      <c r="L205" s="49">
        <v>6.1993024422905769</v>
      </c>
      <c r="M205" s="47">
        <v>2</v>
      </c>
      <c r="N205" s="49">
        <v>0</v>
      </c>
      <c r="O205" s="48">
        <v>0</v>
      </c>
      <c r="P205" s="47">
        <v>4.95</v>
      </c>
    </row>
    <row r="206" spans="1:16" x14ac:dyDescent="0.2">
      <c r="A206" s="105" t="s">
        <v>257</v>
      </c>
      <c r="B206" s="106" t="s">
        <v>33</v>
      </c>
      <c r="C206" s="52" t="s">
        <v>18</v>
      </c>
      <c r="D206" s="82">
        <v>44039</v>
      </c>
      <c r="E206" s="51">
        <v>525724</v>
      </c>
      <c r="F206" s="51">
        <v>-1312630</v>
      </c>
      <c r="G206" s="81">
        <v>38.405267008046813</v>
      </c>
      <c r="H206" s="50">
        <v>7.9502134323120117</v>
      </c>
      <c r="I206" s="41" t="s">
        <v>40</v>
      </c>
      <c r="J206" s="49">
        <v>134.97814716365338</v>
      </c>
      <c r="K206" s="47">
        <v>9</v>
      </c>
      <c r="L206" s="49">
        <v>4.2383040245744219</v>
      </c>
      <c r="M206" s="47">
        <v>1</v>
      </c>
      <c r="N206" s="49">
        <v>0</v>
      </c>
      <c r="O206" s="48">
        <v>0</v>
      </c>
      <c r="P206" s="47">
        <v>0</v>
      </c>
    </row>
    <row r="207" spans="1:16" x14ac:dyDescent="0.2">
      <c r="A207" s="105" t="s">
        <v>258</v>
      </c>
      <c r="B207" s="106" t="s">
        <v>33</v>
      </c>
      <c r="C207" s="52" t="s">
        <v>18</v>
      </c>
      <c r="D207" s="82">
        <v>44040</v>
      </c>
      <c r="E207" s="51">
        <v>530000</v>
      </c>
      <c r="F207" s="51">
        <v>-1310840</v>
      </c>
      <c r="G207" s="81">
        <v>29.261155815654718</v>
      </c>
      <c r="H207" s="50">
        <v>7.9502134323120117</v>
      </c>
      <c r="I207" s="41" t="s">
        <v>39</v>
      </c>
      <c r="J207" s="49">
        <v>0</v>
      </c>
      <c r="K207" s="47">
        <v>0</v>
      </c>
      <c r="L207" s="49">
        <v>0</v>
      </c>
      <c r="M207" s="47">
        <v>0</v>
      </c>
      <c r="N207" s="49">
        <v>0</v>
      </c>
      <c r="O207" s="48">
        <v>0</v>
      </c>
      <c r="P207" s="47">
        <v>0</v>
      </c>
    </row>
    <row r="208" spans="1:16" x14ac:dyDescent="0.2">
      <c r="A208" s="105" t="s">
        <v>259</v>
      </c>
      <c r="B208" s="106" t="s">
        <v>33</v>
      </c>
      <c r="C208" s="52" t="s">
        <v>18</v>
      </c>
      <c r="D208" s="82">
        <v>44058</v>
      </c>
      <c r="E208" s="51">
        <v>525998</v>
      </c>
      <c r="F208" s="51">
        <v>-1321600</v>
      </c>
      <c r="G208" s="81">
        <v>129.84637893196782</v>
      </c>
      <c r="H208" s="50">
        <v>7.9502134323120117</v>
      </c>
      <c r="I208" s="41" t="s">
        <v>40</v>
      </c>
      <c r="J208" s="49">
        <v>294.78806372343763</v>
      </c>
      <c r="K208" s="47">
        <v>27</v>
      </c>
      <c r="L208" s="49">
        <v>45.79361152948011</v>
      </c>
      <c r="M208" s="47">
        <v>14</v>
      </c>
      <c r="N208" s="49">
        <v>4.95</v>
      </c>
      <c r="O208" s="48">
        <v>0</v>
      </c>
      <c r="P208" s="47">
        <v>24.75</v>
      </c>
    </row>
    <row r="209" spans="1:16" x14ac:dyDescent="0.2">
      <c r="A209" s="105" t="s">
        <v>260</v>
      </c>
      <c r="B209" s="106" t="s">
        <v>33</v>
      </c>
      <c r="C209" s="52" t="s">
        <v>17</v>
      </c>
      <c r="D209" s="82">
        <v>44011</v>
      </c>
      <c r="E209" s="51">
        <v>530009</v>
      </c>
      <c r="F209" s="51">
        <v>-1292834</v>
      </c>
      <c r="G209" s="81">
        <v>47.549378200438916</v>
      </c>
      <c r="H209" s="50">
        <v>7.9502134323120117</v>
      </c>
      <c r="I209" s="41" t="s">
        <v>39</v>
      </c>
      <c r="J209" s="49">
        <v>275.5227665342328</v>
      </c>
      <c r="K209" s="47">
        <v>21</v>
      </c>
      <c r="L209" s="49">
        <v>30.414565416245839</v>
      </c>
      <c r="M209" s="47">
        <v>9</v>
      </c>
      <c r="N209" s="49">
        <v>0</v>
      </c>
      <c r="O209" s="48">
        <v>0</v>
      </c>
      <c r="P209" s="47">
        <v>14.85</v>
      </c>
    </row>
    <row r="210" spans="1:16" x14ac:dyDescent="0.2">
      <c r="A210" s="105" t="s">
        <v>261</v>
      </c>
      <c r="B210" s="106" t="s">
        <v>33</v>
      </c>
      <c r="C210" s="52" t="s">
        <v>17</v>
      </c>
      <c r="D210" s="82">
        <v>44042</v>
      </c>
      <c r="E210" s="51">
        <v>525943</v>
      </c>
      <c r="F210" s="51">
        <v>-1292805</v>
      </c>
      <c r="G210" s="81">
        <v>54.864667154352595</v>
      </c>
      <c r="H210" s="50">
        <v>8.0305185317993164</v>
      </c>
      <c r="I210" s="41" t="s">
        <v>42</v>
      </c>
      <c r="J210" s="49">
        <v>224.51088146469655</v>
      </c>
      <c r="K210" s="47">
        <v>17</v>
      </c>
      <c r="L210" s="49">
        <v>19.521967263086371</v>
      </c>
      <c r="M210" s="47">
        <v>6</v>
      </c>
      <c r="N210" s="49">
        <v>0</v>
      </c>
      <c r="O210" s="48">
        <v>0</v>
      </c>
      <c r="P210" s="47">
        <v>5</v>
      </c>
    </row>
    <row r="211" spans="1:16" x14ac:dyDescent="0.2">
      <c r="A211" s="105" t="s">
        <v>262</v>
      </c>
      <c r="B211" s="106" t="s">
        <v>33</v>
      </c>
      <c r="C211" s="52" t="s">
        <v>18</v>
      </c>
      <c r="D211" s="82">
        <v>44035</v>
      </c>
      <c r="E211" s="51">
        <v>525993</v>
      </c>
      <c r="F211" s="51">
        <v>-1305192</v>
      </c>
      <c r="G211" s="81">
        <v>42.062911485003653</v>
      </c>
      <c r="H211" s="50">
        <v>7.9502134323120117</v>
      </c>
      <c r="I211" s="41" t="s">
        <v>39</v>
      </c>
      <c r="J211" s="49">
        <v>324.85278321076606</v>
      </c>
      <c r="K211" s="47">
        <v>25</v>
      </c>
      <c r="L211" s="49">
        <v>31.222443631492279</v>
      </c>
      <c r="M211" s="47">
        <v>10</v>
      </c>
      <c r="N211" s="49">
        <v>0</v>
      </c>
      <c r="O211" s="48">
        <v>0</v>
      </c>
      <c r="P211" s="47">
        <v>14.85</v>
      </c>
    </row>
    <row r="212" spans="1:16" x14ac:dyDescent="0.2">
      <c r="A212" s="105" t="s">
        <v>263</v>
      </c>
      <c r="B212" s="106" t="s">
        <v>33</v>
      </c>
      <c r="C212" s="52" t="s">
        <v>18</v>
      </c>
      <c r="D212" s="82">
        <v>44058</v>
      </c>
      <c r="E212" s="51">
        <v>530106</v>
      </c>
      <c r="F212" s="51">
        <v>-1323206</v>
      </c>
      <c r="G212" s="81">
        <v>219.45866861741038</v>
      </c>
      <c r="H212" s="50">
        <v>7.9502134323120117</v>
      </c>
      <c r="I212" s="41" t="s">
        <v>39</v>
      </c>
      <c r="J212" s="49">
        <v>827.41872978041476</v>
      </c>
      <c r="K212" s="47">
        <v>72</v>
      </c>
      <c r="L212" s="49">
        <v>118.09841764009934</v>
      </c>
      <c r="M212" s="47">
        <v>29</v>
      </c>
      <c r="N212" s="49">
        <v>39.6</v>
      </c>
      <c r="O212" s="48">
        <v>0</v>
      </c>
      <c r="P212" s="47">
        <v>54.45</v>
      </c>
    </row>
    <row r="213" spans="1:16" x14ac:dyDescent="0.2">
      <c r="A213" s="105" t="s">
        <v>264</v>
      </c>
      <c r="B213" s="106" t="s">
        <v>33</v>
      </c>
      <c r="C213" s="52" t="s">
        <v>17</v>
      </c>
      <c r="D213" s="82">
        <v>44049</v>
      </c>
      <c r="E213" s="51">
        <v>531002</v>
      </c>
      <c r="F213" s="51">
        <v>-1283890</v>
      </c>
      <c r="G213" s="81">
        <v>208.48573518653987</v>
      </c>
      <c r="H213" s="50">
        <v>7.869908332824707</v>
      </c>
      <c r="I213" s="41" t="s">
        <v>42</v>
      </c>
      <c r="J213" s="49">
        <v>58.023580557427643</v>
      </c>
      <c r="K213" s="47">
        <v>4</v>
      </c>
      <c r="L213" s="49">
        <v>0</v>
      </c>
      <c r="M213" s="47">
        <v>0</v>
      </c>
      <c r="N213" s="49">
        <v>24.5</v>
      </c>
      <c r="O213" s="48">
        <v>0</v>
      </c>
      <c r="P213" s="47">
        <v>14.7</v>
      </c>
    </row>
    <row r="214" spans="1:16" x14ac:dyDescent="0.2">
      <c r="A214" s="105" t="s">
        <v>265</v>
      </c>
      <c r="B214" s="106" t="s">
        <v>33</v>
      </c>
      <c r="C214" s="52" t="s">
        <v>17</v>
      </c>
      <c r="D214" s="82">
        <v>44077</v>
      </c>
      <c r="E214" s="51">
        <v>531014</v>
      </c>
      <c r="F214" s="51">
        <v>-1284028</v>
      </c>
      <c r="G214" s="81">
        <v>259.69275786393564</v>
      </c>
      <c r="H214" s="50">
        <v>7.9502134323120117</v>
      </c>
      <c r="I214" s="41" t="s">
        <v>39</v>
      </c>
      <c r="J214" s="49">
        <v>213.54205418390976</v>
      </c>
      <c r="K214" s="47">
        <v>13</v>
      </c>
      <c r="L214" s="49">
        <v>0</v>
      </c>
      <c r="M214" s="47">
        <v>0</v>
      </c>
      <c r="N214" s="49">
        <v>19.8</v>
      </c>
      <c r="O214" s="48">
        <v>0</v>
      </c>
      <c r="P214" s="47">
        <v>14.85</v>
      </c>
    </row>
    <row r="215" spans="1:16" x14ac:dyDescent="0.2">
      <c r="A215" s="105" t="s">
        <v>266</v>
      </c>
      <c r="B215" s="106" t="s">
        <v>33</v>
      </c>
      <c r="C215" s="52" t="s">
        <v>18</v>
      </c>
      <c r="D215" s="82">
        <v>44081</v>
      </c>
      <c r="E215" s="51">
        <v>531000</v>
      </c>
      <c r="F215" s="51">
        <v>-1313686</v>
      </c>
      <c r="G215" s="81">
        <v>18.288222384784198</v>
      </c>
      <c r="H215" s="50">
        <v>7.9502134323120117</v>
      </c>
      <c r="I215" s="41" t="s">
        <v>40</v>
      </c>
      <c r="J215" s="49">
        <v>0</v>
      </c>
      <c r="K215" s="47">
        <v>0</v>
      </c>
      <c r="L215" s="49">
        <v>0</v>
      </c>
      <c r="M215" s="47">
        <v>0</v>
      </c>
      <c r="N215" s="49">
        <v>0</v>
      </c>
      <c r="O215" s="48">
        <v>0</v>
      </c>
      <c r="P215" s="47">
        <v>0</v>
      </c>
    </row>
    <row r="216" spans="1:16" x14ac:dyDescent="0.2">
      <c r="A216" s="105" t="s">
        <v>267</v>
      </c>
      <c r="B216" s="106" t="s">
        <v>33</v>
      </c>
      <c r="C216" s="52" t="s">
        <v>18</v>
      </c>
      <c r="D216" s="82">
        <v>44040</v>
      </c>
      <c r="E216" s="51">
        <v>531001</v>
      </c>
      <c r="F216" s="51">
        <v>-1312406</v>
      </c>
      <c r="G216" s="81">
        <v>27.432333577176298</v>
      </c>
      <c r="H216" s="50">
        <v>7.9502134323120117</v>
      </c>
      <c r="I216" s="41" t="s">
        <v>40</v>
      </c>
      <c r="J216" s="49">
        <v>0</v>
      </c>
      <c r="K216" s="47">
        <v>0</v>
      </c>
      <c r="L216" s="49">
        <v>0</v>
      </c>
      <c r="M216" s="47">
        <v>0</v>
      </c>
      <c r="N216" s="49">
        <v>0</v>
      </c>
      <c r="O216" s="48">
        <v>0</v>
      </c>
      <c r="P216" s="47">
        <v>0</v>
      </c>
    </row>
    <row r="217" spans="1:16" x14ac:dyDescent="0.2">
      <c r="A217" s="105" t="s">
        <v>268</v>
      </c>
      <c r="B217" s="106" t="s">
        <v>33</v>
      </c>
      <c r="C217" s="52" t="s">
        <v>18</v>
      </c>
      <c r="D217" s="82">
        <v>44040</v>
      </c>
      <c r="E217" s="51">
        <v>530999</v>
      </c>
      <c r="F217" s="51">
        <v>-1310962</v>
      </c>
      <c r="G217" s="81">
        <v>34.747622531089974</v>
      </c>
      <c r="H217" s="50">
        <v>7.9502134323120117</v>
      </c>
      <c r="I217" s="41" t="s">
        <v>40</v>
      </c>
      <c r="J217" s="49">
        <v>363.40688221906305</v>
      </c>
      <c r="K217" s="47">
        <v>21</v>
      </c>
      <c r="L217" s="49">
        <v>3.2701138602438387</v>
      </c>
      <c r="M217" s="47">
        <v>1</v>
      </c>
      <c r="N217" s="49">
        <v>0</v>
      </c>
      <c r="O217" s="48">
        <v>0</v>
      </c>
      <c r="P217" s="47">
        <v>9.9</v>
      </c>
    </row>
    <row r="218" spans="1:16" x14ac:dyDescent="0.2">
      <c r="A218" s="105" t="s">
        <v>269</v>
      </c>
      <c r="B218" s="106" t="s">
        <v>33</v>
      </c>
      <c r="C218" s="52" t="s">
        <v>17</v>
      </c>
      <c r="D218" s="82">
        <v>44012</v>
      </c>
      <c r="E218" s="51">
        <v>531050</v>
      </c>
      <c r="F218" s="51">
        <v>-1294264</v>
      </c>
      <c r="G218" s="81">
        <v>149.96342355523043</v>
      </c>
      <c r="H218" s="50">
        <v>7.9502134323120117</v>
      </c>
      <c r="I218" s="41" t="s">
        <v>40</v>
      </c>
      <c r="J218" s="49">
        <v>262.43373304535794</v>
      </c>
      <c r="K218" s="47">
        <v>15</v>
      </c>
      <c r="L218" s="49">
        <v>9.0278802122529491</v>
      </c>
      <c r="M218" s="47">
        <v>2</v>
      </c>
      <c r="N218" s="49">
        <v>19.8</v>
      </c>
      <c r="O218" s="48">
        <v>0</v>
      </c>
      <c r="P218" s="47">
        <v>14.85</v>
      </c>
    </row>
    <row r="219" spans="1:16" x14ac:dyDescent="0.2">
      <c r="A219" s="105" t="s">
        <v>270</v>
      </c>
      <c r="B219" s="106" t="s">
        <v>33</v>
      </c>
      <c r="C219" s="52" t="s">
        <v>17</v>
      </c>
      <c r="D219" s="82">
        <v>44051</v>
      </c>
      <c r="E219" s="51">
        <v>531157</v>
      </c>
      <c r="F219" s="51">
        <v>-1294396</v>
      </c>
      <c r="G219" s="81">
        <v>98.756400877834665</v>
      </c>
      <c r="H219" s="50">
        <v>7.9502134323120117</v>
      </c>
      <c r="I219" s="41" t="s">
        <v>42</v>
      </c>
      <c r="J219" s="49">
        <v>238.31839805703171</v>
      </c>
      <c r="K219" s="47">
        <v>19</v>
      </c>
      <c r="L219" s="49">
        <v>20.705976657001344</v>
      </c>
      <c r="M219" s="47">
        <v>5</v>
      </c>
      <c r="N219" s="49">
        <v>14.85</v>
      </c>
      <c r="O219" s="48">
        <v>0</v>
      </c>
      <c r="P219" s="47">
        <v>19.8</v>
      </c>
    </row>
    <row r="220" spans="1:16" x14ac:dyDescent="0.2">
      <c r="A220" s="105" t="s">
        <v>271</v>
      </c>
      <c r="B220" s="106" t="s">
        <v>33</v>
      </c>
      <c r="C220" s="52" t="s">
        <v>18</v>
      </c>
      <c r="D220" s="82">
        <v>44034</v>
      </c>
      <c r="E220" s="51">
        <v>531025</v>
      </c>
      <c r="F220" s="51">
        <v>-1300149</v>
      </c>
      <c r="G220" s="81">
        <v>87.783467446964153</v>
      </c>
      <c r="H220" s="50">
        <v>7.9502134323120117</v>
      </c>
      <c r="I220" s="41" t="s">
        <v>39</v>
      </c>
      <c r="J220" s="49">
        <v>743.6774089322754</v>
      </c>
      <c r="K220" s="47">
        <v>54</v>
      </c>
      <c r="L220" s="49">
        <v>72.263621098797984</v>
      </c>
      <c r="M220" s="47">
        <v>20</v>
      </c>
      <c r="N220" s="49">
        <v>0</v>
      </c>
      <c r="O220" s="48">
        <v>4.95</v>
      </c>
      <c r="P220" s="47">
        <v>19.8</v>
      </c>
    </row>
    <row r="221" spans="1:16" x14ac:dyDescent="0.2">
      <c r="A221" s="105" t="s">
        <v>272</v>
      </c>
      <c r="B221" s="106" t="s">
        <v>33</v>
      </c>
      <c r="C221" s="52" t="s">
        <v>17</v>
      </c>
      <c r="D221" s="82">
        <v>44049</v>
      </c>
      <c r="E221" s="51">
        <v>532036</v>
      </c>
      <c r="F221" s="51">
        <v>-1285501</v>
      </c>
      <c r="G221" s="81">
        <v>437.08851499634233</v>
      </c>
      <c r="H221" s="50">
        <v>8.0305185317993164</v>
      </c>
      <c r="I221" s="41" t="s">
        <v>42</v>
      </c>
      <c r="J221" s="49">
        <v>240.16551867123368</v>
      </c>
      <c r="K221" s="47">
        <v>21</v>
      </c>
      <c r="L221" s="49">
        <v>9.0175259936688636</v>
      </c>
      <c r="M221" s="47">
        <v>2</v>
      </c>
      <c r="N221" s="49">
        <v>135</v>
      </c>
      <c r="O221" s="48">
        <v>0</v>
      </c>
      <c r="P221" s="47">
        <v>0</v>
      </c>
    </row>
    <row r="222" spans="1:16" x14ac:dyDescent="0.2">
      <c r="A222" s="105" t="s">
        <v>273</v>
      </c>
      <c r="B222" s="106" t="s">
        <v>33</v>
      </c>
      <c r="C222" s="52" t="s">
        <v>17</v>
      </c>
      <c r="D222" s="82">
        <v>44077</v>
      </c>
      <c r="E222" s="51">
        <v>532005</v>
      </c>
      <c r="F222" s="51">
        <v>-1285487</v>
      </c>
      <c r="G222" s="81">
        <v>475.49378200438917</v>
      </c>
      <c r="H222" s="50">
        <v>7.9502134323120117</v>
      </c>
      <c r="I222" s="41" t="s">
        <v>39</v>
      </c>
      <c r="J222" s="49">
        <v>453.95474521749293</v>
      </c>
      <c r="K222" s="47">
        <v>34</v>
      </c>
      <c r="L222" s="49">
        <v>0</v>
      </c>
      <c r="M222" s="47">
        <v>0</v>
      </c>
      <c r="N222" s="49">
        <v>123.75</v>
      </c>
      <c r="O222" s="48">
        <v>0</v>
      </c>
      <c r="P222" s="47">
        <v>0</v>
      </c>
    </row>
    <row r="223" spans="1:16" x14ac:dyDescent="0.2">
      <c r="A223" s="105" t="s">
        <v>274</v>
      </c>
      <c r="B223" s="106" t="s">
        <v>33</v>
      </c>
      <c r="C223" s="52" t="s">
        <v>18</v>
      </c>
      <c r="D223" s="82">
        <v>44081</v>
      </c>
      <c r="E223" s="51">
        <v>531999</v>
      </c>
      <c r="F223" s="51">
        <v>-1314024</v>
      </c>
      <c r="G223" s="81">
        <v>23.774689100219458</v>
      </c>
      <c r="H223" s="50">
        <v>7.9502134323120117</v>
      </c>
      <c r="I223" s="41" t="s">
        <v>40</v>
      </c>
      <c r="J223" s="49">
        <v>0</v>
      </c>
      <c r="K223" s="47">
        <v>0</v>
      </c>
      <c r="L223" s="49">
        <v>0</v>
      </c>
      <c r="M223" s="47">
        <v>0</v>
      </c>
      <c r="N223" s="49">
        <v>0</v>
      </c>
      <c r="O223" s="48">
        <v>0</v>
      </c>
      <c r="P223" s="47">
        <v>0</v>
      </c>
    </row>
    <row r="224" spans="1:16" x14ac:dyDescent="0.2">
      <c r="A224" s="105" t="s">
        <v>275</v>
      </c>
      <c r="B224" s="106" t="s">
        <v>33</v>
      </c>
      <c r="C224" s="52" t="s">
        <v>17</v>
      </c>
      <c r="D224" s="82">
        <v>44050</v>
      </c>
      <c r="E224" s="51">
        <v>532026</v>
      </c>
      <c r="F224" s="51">
        <v>-1291203</v>
      </c>
      <c r="G224" s="81">
        <v>459.03438185808335</v>
      </c>
      <c r="H224" s="50">
        <v>7.7896032333374023</v>
      </c>
      <c r="I224" s="41" t="s">
        <v>42</v>
      </c>
      <c r="J224" s="49">
        <v>166.07893910868631</v>
      </c>
      <c r="K224" s="47">
        <v>13</v>
      </c>
      <c r="L224" s="49">
        <v>0</v>
      </c>
      <c r="M224" s="47">
        <v>0</v>
      </c>
      <c r="N224" s="49">
        <v>179.45</v>
      </c>
      <c r="O224" s="48">
        <v>0</v>
      </c>
      <c r="P224" s="47">
        <v>0</v>
      </c>
    </row>
    <row r="225" spans="1:16" x14ac:dyDescent="0.2">
      <c r="A225" s="105" t="s">
        <v>276</v>
      </c>
      <c r="B225" s="106" t="s">
        <v>33</v>
      </c>
      <c r="C225" s="52" t="s">
        <v>17</v>
      </c>
      <c r="D225" s="82">
        <v>44078</v>
      </c>
      <c r="E225" s="51">
        <v>531990</v>
      </c>
      <c r="F225" s="51">
        <v>-1291164</v>
      </c>
      <c r="G225" s="81">
        <v>471.8361375274323</v>
      </c>
      <c r="H225" s="50">
        <v>7.7896032333374023</v>
      </c>
      <c r="I225" s="41" t="s">
        <v>39</v>
      </c>
      <c r="J225" s="49">
        <v>380.88081653799196</v>
      </c>
      <c r="K225" s="47">
        <v>26</v>
      </c>
      <c r="L225" s="49">
        <v>0</v>
      </c>
      <c r="M225" s="47">
        <v>0</v>
      </c>
      <c r="N225" s="49">
        <v>174.6</v>
      </c>
      <c r="O225" s="48">
        <v>0</v>
      </c>
      <c r="P225" s="47">
        <v>0</v>
      </c>
    </row>
    <row r="226" spans="1:16" x14ac:dyDescent="0.2">
      <c r="A226" s="105" t="s">
        <v>277</v>
      </c>
      <c r="B226" s="106" t="s">
        <v>33</v>
      </c>
      <c r="C226" s="52" t="s">
        <v>18</v>
      </c>
      <c r="D226" s="82">
        <v>44081</v>
      </c>
      <c r="E226" s="51">
        <v>531998</v>
      </c>
      <c r="F226" s="51">
        <v>-1312587</v>
      </c>
      <c r="G226" s="81">
        <v>31.089978054133137</v>
      </c>
      <c r="H226" s="50">
        <v>7.9502134323120117</v>
      </c>
      <c r="I226" s="41" t="s">
        <v>40</v>
      </c>
      <c r="J226" s="49">
        <v>62.892340389483536</v>
      </c>
      <c r="K226" s="47">
        <v>2</v>
      </c>
      <c r="L226" s="49">
        <v>0</v>
      </c>
      <c r="M226" s="47">
        <v>0</v>
      </c>
      <c r="N226" s="49">
        <v>0</v>
      </c>
      <c r="O226" s="48">
        <v>0</v>
      </c>
      <c r="P226" s="47">
        <v>0</v>
      </c>
    </row>
    <row r="227" spans="1:16" x14ac:dyDescent="0.2">
      <c r="A227" s="105" t="s">
        <v>278</v>
      </c>
      <c r="B227" s="106" t="s">
        <v>33</v>
      </c>
      <c r="C227" s="52" t="s">
        <v>18</v>
      </c>
      <c r="D227" s="82">
        <v>44080</v>
      </c>
      <c r="E227" s="51">
        <v>532048</v>
      </c>
      <c r="F227" s="51">
        <v>-1310899</v>
      </c>
      <c r="G227" s="81">
        <v>34.747622531089974</v>
      </c>
      <c r="H227" s="50">
        <v>7.9502134323120117</v>
      </c>
      <c r="I227" s="41" t="s">
        <v>40</v>
      </c>
      <c r="J227" s="49">
        <v>101.1587222410022</v>
      </c>
      <c r="K227" s="47">
        <v>5</v>
      </c>
      <c r="L227" s="49">
        <v>0</v>
      </c>
      <c r="M227" s="47">
        <v>0</v>
      </c>
      <c r="N227" s="49">
        <v>0</v>
      </c>
      <c r="O227" s="48">
        <v>0</v>
      </c>
      <c r="P227" s="47">
        <v>49.5</v>
      </c>
    </row>
    <row r="228" spans="1:16" x14ac:dyDescent="0.2">
      <c r="A228" s="105" t="s">
        <v>279</v>
      </c>
      <c r="B228" s="106" t="s">
        <v>33</v>
      </c>
      <c r="C228" s="52" t="s">
        <v>17</v>
      </c>
      <c r="D228" s="82">
        <v>44051</v>
      </c>
      <c r="E228" s="51">
        <v>531875</v>
      </c>
      <c r="F228" s="51">
        <v>-1294497</v>
      </c>
      <c r="G228" s="81">
        <v>186.53986832479882</v>
      </c>
      <c r="H228" s="50">
        <v>7.7896032333374023</v>
      </c>
      <c r="I228" s="41" t="s">
        <v>42</v>
      </c>
      <c r="J228" s="49">
        <v>74.313742535908489</v>
      </c>
      <c r="K228" s="47">
        <v>3</v>
      </c>
      <c r="L228" s="49">
        <v>0</v>
      </c>
      <c r="M228" s="47">
        <v>0</v>
      </c>
      <c r="N228" s="49">
        <v>29.1</v>
      </c>
      <c r="O228" s="48">
        <v>0</v>
      </c>
      <c r="P228" s="47">
        <v>0</v>
      </c>
    </row>
    <row r="229" spans="1:16" x14ac:dyDescent="0.2">
      <c r="A229" s="105" t="s">
        <v>280</v>
      </c>
      <c r="B229" s="106" t="s">
        <v>33</v>
      </c>
      <c r="C229" s="52" t="s">
        <v>17</v>
      </c>
      <c r="D229" s="82">
        <v>44078</v>
      </c>
      <c r="E229" s="51">
        <v>531993</v>
      </c>
      <c r="F229" s="51">
        <v>-1294643</v>
      </c>
      <c r="G229" s="81">
        <v>166.4228237015362</v>
      </c>
      <c r="H229" s="50">
        <v>7.9502134323120117</v>
      </c>
      <c r="I229" s="41" t="s">
        <v>39</v>
      </c>
      <c r="J229" s="49">
        <v>161.17326814848275</v>
      </c>
      <c r="K229" s="47">
        <v>8</v>
      </c>
      <c r="L229" s="49">
        <v>7.0214380393181344</v>
      </c>
      <c r="M229" s="47">
        <v>2</v>
      </c>
      <c r="N229" s="49">
        <v>44.55</v>
      </c>
      <c r="O229" s="48">
        <v>0</v>
      </c>
      <c r="P229" s="47">
        <v>9.9</v>
      </c>
    </row>
    <row r="230" spans="1:16" x14ac:dyDescent="0.2">
      <c r="A230" s="105" t="s">
        <v>281</v>
      </c>
      <c r="B230" s="106" t="s">
        <v>33</v>
      </c>
      <c r="C230" s="52" t="s">
        <v>17</v>
      </c>
      <c r="D230" s="82">
        <v>44010</v>
      </c>
      <c r="E230" s="51">
        <v>533031</v>
      </c>
      <c r="F230" s="51">
        <v>-1291210</v>
      </c>
      <c r="G230" s="81">
        <v>362.10680321872712</v>
      </c>
      <c r="H230" s="50">
        <v>7.9502134323120117</v>
      </c>
      <c r="I230" s="41" t="s">
        <v>39</v>
      </c>
      <c r="J230" s="49">
        <v>127.49320990057029</v>
      </c>
      <c r="K230" s="47">
        <v>13</v>
      </c>
      <c r="L230" s="49">
        <v>0</v>
      </c>
      <c r="M230" s="47">
        <v>0</v>
      </c>
      <c r="N230" s="49">
        <v>108.9</v>
      </c>
      <c r="O230" s="48">
        <v>0</v>
      </c>
      <c r="P230" s="47">
        <v>24.75</v>
      </c>
    </row>
    <row r="231" spans="1:16" x14ac:dyDescent="0.2">
      <c r="A231" s="105" t="s">
        <v>282</v>
      </c>
      <c r="B231" s="106" t="s">
        <v>33</v>
      </c>
      <c r="C231" s="52" t="s">
        <v>17</v>
      </c>
      <c r="D231" s="82">
        <v>44050</v>
      </c>
      <c r="E231" s="51">
        <v>532983</v>
      </c>
      <c r="F231" s="51">
        <v>-1291198</v>
      </c>
      <c r="G231" s="81">
        <v>362.10680321872712</v>
      </c>
      <c r="H231" s="50">
        <v>7.9502134323120117</v>
      </c>
      <c r="I231" s="41" t="s">
        <v>42</v>
      </c>
      <c r="J231" s="49">
        <v>149.2714261069948</v>
      </c>
      <c r="K231" s="47">
        <v>13</v>
      </c>
      <c r="L231" s="49">
        <v>0</v>
      </c>
      <c r="M231" s="47">
        <v>0</v>
      </c>
      <c r="N231" s="49">
        <v>153.44999999999999</v>
      </c>
      <c r="O231" s="48">
        <v>0</v>
      </c>
      <c r="P231" s="47">
        <v>14.85</v>
      </c>
    </row>
    <row r="232" spans="1:16" x14ac:dyDescent="0.2">
      <c r="A232" s="105" t="s">
        <v>283</v>
      </c>
      <c r="B232" s="106" t="s">
        <v>33</v>
      </c>
      <c r="C232" s="52" t="s">
        <v>18</v>
      </c>
      <c r="D232" s="82">
        <v>44077</v>
      </c>
      <c r="E232" s="51">
        <v>533035</v>
      </c>
      <c r="F232" s="51">
        <v>-1314202</v>
      </c>
      <c r="G232" s="81">
        <v>25.603511338697878</v>
      </c>
      <c r="H232" s="50">
        <v>7.9502134323120117</v>
      </c>
      <c r="I232" s="41" t="s">
        <v>40</v>
      </c>
      <c r="J232" s="49">
        <v>0</v>
      </c>
      <c r="K232" s="47">
        <v>0</v>
      </c>
      <c r="L232" s="49">
        <v>0</v>
      </c>
      <c r="M232" s="47">
        <v>0</v>
      </c>
      <c r="N232" s="49">
        <v>0</v>
      </c>
      <c r="O232" s="48">
        <v>0</v>
      </c>
      <c r="P232" s="47">
        <v>0</v>
      </c>
    </row>
    <row r="233" spans="1:16" x14ac:dyDescent="0.2">
      <c r="A233" s="105" t="s">
        <v>284</v>
      </c>
      <c r="B233" s="106" t="s">
        <v>33</v>
      </c>
      <c r="C233" s="52" t="s">
        <v>18</v>
      </c>
      <c r="D233" s="82">
        <v>44080</v>
      </c>
      <c r="E233" s="51">
        <v>533035</v>
      </c>
      <c r="F233" s="51">
        <v>-1312280</v>
      </c>
      <c r="G233" s="81">
        <v>23.774689100219458</v>
      </c>
      <c r="H233" s="50">
        <v>7.9502134323120117</v>
      </c>
      <c r="I233" s="41" t="s">
        <v>40</v>
      </c>
      <c r="J233" s="49">
        <v>31.596424025785812</v>
      </c>
      <c r="K233" s="47">
        <v>1</v>
      </c>
      <c r="L233" s="49">
        <v>0</v>
      </c>
      <c r="M233" s="47">
        <v>0</v>
      </c>
      <c r="N233" s="49">
        <v>0</v>
      </c>
      <c r="O233" s="48">
        <v>0</v>
      </c>
      <c r="P233" s="47">
        <v>0</v>
      </c>
    </row>
    <row r="234" spans="1:16" x14ac:dyDescent="0.2">
      <c r="A234" s="105" t="s">
        <v>285</v>
      </c>
      <c r="B234" s="106" t="s">
        <v>33</v>
      </c>
      <c r="C234" s="52" t="s">
        <v>18</v>
      </c>
      <c r="D234" s="82">
        <v>44080</v>
      </c>
      <c r="E234" s="51">
        <v>532787</v>
      </c>
      <c r="F234" s="51">
        <v>-1310912</v>
      </c>
      <c r="G234" s="81">
        <v>38.405267008046813</v>
      </c>
      <c r="H234" s="50">
        <v>7.9502134323120117</v>
      </c>
      <c r="I234" s="41" t="s">
        <v>39</v>
      </c>
      <c r="J234" s="49">
        <v>245.21538735201264</v>
      </c>
      <c r="K234" s="47">
        <v>13</v>
      </c>
      <c r="L234" s="49">
        <v>0</v>
      </c>
      <c r="M234" s="47">
        <v>0</v>
      </c>
      <c r="N234" s="49">
        <v>0</v>
      </c>
      <c r="O234" s="48">
        <v>0</v>
      </c>
      <c r="P234" s="47">
        <v>9.9</v>
      </c>
    </row>
    <row r="235" spans="1:16" x14ac:dyDescent="0.2">
      <c r="A235" s="105" t="s">
        <v>286</v>
      </c>
      <c r="B235" s="106" t="s">
        <v>33</v>
      </c>
      <c r="C235" s="52" t="s">
        <v>18</v>
      </c>
      <c r="D235" s="82">
        <v>44077</v>
      </c>
      <c r="E235" s="51">
        <v>534001</v>
      </c>
      <c r="F235" s="51">
        <v>-1312692</v>
      </c>
      <c r="G235" s="81">
        <v>20.117044623262618</v>
      </c>
      <c r="H235" s="50">
        <v>7.9502134323120117</v>
      </c>
      <c r="I235" s="41" t="s">
        <v>40</v>
      </c>
      <c r="J235" s="49">
        <v>0</v>
      </c>
      <c r="K235" s="47">
        <v>0</v>
      </c>
      <c r="L235" s="49">
        <v>0</v>
      </c>
      <c r="M235" s="47">
        <v>0</v>
      </c>
      <c r="N235" s="49">
        <v>0</v>
      </c>
      <c r="O235" s="48">
        <v>0</v>
      </c>
      <c r="P235" s="47">
        <v>0</v>
      </c>
    </row>
    <row r="236" spans="1:16" x14ac:dyDescent="0.2">
      <c r="A236" s="105" t="s">
        <v>287</v>
      </c>
      <c r="B236" s="106" t="s">
        <v>33</v>
      </c>
      <c r="C236" s="52" t="s">
        <v>18</v>
      </c>
      <c r="D236" s="82">
        <v>44049</v>
      </c>
      <c r="E236" s="51">
        <v>534000</v>
      </c>
      <c r="F236" s="51">
        <v>-1310898</v>
      </c>
      <c r="G236" s="81">
        <v>49.378200438917332</v>
      </c>
      <c r="H236" s="50">
        <v>7.9502134323120117</v>
      </c>
      <c r="I236" s="41" t="s">
        <v>39</v>
      </c>
      <c r="J236" s="49">
        <v>145.41710976668401</v>
      </c>
      <c r="K236" s="47">
        <v>10</v>
      </c>
      <c r="L236" s="49">
        <v>15.232718372091174</v>
      </c>
      <c r="M236" s="47">
        <v>4</v>
      </c>
      <c r="N236" s="49">
        <v>0</v>
      </c>
      <c r="O236" s="48">
        <v>0</v>
      </c>
      <c r="P236" s="47">
        <v>0</v>
      </c>
    </row>
    <row r="237" spans="1:16" x14ac:dyDescent="0.2">
      <c r="A237" s="105" t="s">
        <v>288</v>
      </c>
      <c r="B237" s="106" t="s">
        <v>33</v>
      </c>
      <c r="C237" s="52" t="s">
        <v>18</v>
      </c>
      <c r="D237" s="82">
        <v>44077</v>
      </c>
      <c r="E237" s="51">
        <v>533912</v>
      </c>
      <c r="F237" s="51">
        <v>-1314295</v>
      </c>
      <c r="G237" s="81">
        <v>20.117044623262618</v>
      </c>
      <c r="H237" s="50">
        <v>7.9502134323120117</v>
      </c>
      <c r="I237" s="41" t="s">
        <v>40</v>
      </c>
      <c r="J237" s="49">
        <v>0</v>
      </c>
      <c r="K237" s="47">
        <v>0</v>
      </c>
      <c r="L237" s="49">
        <v>0</v>
      </c>
      <c r="M237" s="47">
        <v>0</v>
      </c>
      <c r="N237" s="49">
        <v>0</v>
      </c>
      <c r="O237" s="48">
        <v>0</v>
      </c>
      <c r="P237" s="47">
        <v>0</v>
      </c>
    </row>
    <row r="238" spans="1:16" x14ac:dyDescent="0.2">
      <c r="A238" s="105" t="s">
        <v>289</v>
      </c>
      <c r="B238" s="106" t="s">
        <v>33</v>
      </c>
      <c r="C238" s="52" t="s">
        <v>18</v>
      </c>
      <c r="D238" s="82">
        <v>44047</v>
      </c>
      <c r="E238" s="51">
        <v>535005</v>
      </c>
      <c r="F238" s="51">
        <v>-1300108</v>
      </c>
      <c r="G238" s="81">
        <v>171.90929041697146</v>
      </c>
      <c r="H238" s="50">
        <v>7.9502134323120117</v>
      </c>
      <c r="I238" s="41" t="s">
        <v>40</v>
      </c>
      <c r="J238" s="49">
        <v>23.305859690233351</v>
      </c>
      <c r="K238" s="47">
        <v>1</v>
      </c>
      <c r="L238" s="49">
        <v>0</v>
      </c>
      <c r="M238" s="47">
        <v>0</v>
      </c>
      <c r="N238" s="49">
        <v>0</v>
      </c>
      <c r="O238" s="48">
        <v>0</v>
      </c>
      <c r="P238" s="47">
        <v>0</v>
      </c>
    </row>
    <row r="239" spans="1:16" x14ac:dyDescent="0.2">
      <c r="A239" s="105" t="s">
        <v>290</v>
      </c>
      <c r="B239" s="106" t="s">
        <v>33</v>
      </c>
      <c r="C239" s="52" t="s">
        <v>18</v>
      </c>
      <c r="D239" s="82">
        <v>44076</v>
      </c>
      <c r="E239" s="51">
        <v>535203</v>
      </c>
      <c r="F239" s="51">
        <v>-1312424</v>
      </c>
      <c r="G239" s="81">
        <v>20.117044623262618</v>
      </c>
      <c r="H239" s="50">
        <v>7.9502134323120117</v>
      </c>
      <c r="I239" s="41" t="s">
        <v>40</v>
      </c>
      <c r="J239" s="49">
        <v>0</v>
      </c>
      <c r="K239" s="47">
        <v>0</v>
      </c>
      <c r="L239" s="49">
        <v>4.0647657465164446</v>
      </c>
      <c r="M239" s="47">
        <v>1</v>
      </c>
      <c r="N239" s="49">
        <v>0</v>
      </c>
      <c r="O239" s="48">
        <v>0</v>
      </c>
      <c r="P239" s="47">
        <v>0</v>
      </c>
    </row>
    <row r="240" spans="1:16" x14ac:dyDescent="0.2">
      <c r="A240" s="105" t="s">
        <v>291</v>
      </c>
      <c r="B240" s="106" t="s">
        <v>33</v>
      </c>
      <c r="C240" s="52" t="s">
        <v>18</v>
      </c>
      <c r="D240" s="82">
        <v>44047</v>
      </c>
      <c r="E240" s="51">
        <v>535010</v>
      </c>
      <c r="F240" s="51">
        <v>-1301799</v>
      </c>
      <c r="G240" s="81">
        <v>195.68397951719092</v>
      </c>
      <c r="H240" s="50">
        <v>7.9502134323120117</v>
      </c>
      <c r="I240" s="41" t="s">
        <v>39</v>
      </c>
      <c r="J240" s="49">
        <v>123.58280359541631</v>
      </c>
      <c r="K240" s="47">
        <v>6</v>
      </c>
      <c r="L240" s="49">
        <v>0</v>
      </c>
      <c r="M240" s="47">
        <v>0</v>
      </c>
      <c r="N240" s="49">
        <v>4.95</v>
      </c>
      <c r="O240" s="48">
        <v>0</v>
      </c>
      <c r="P240" s="47">
        <v>4.95</v>
      </c>
    </row>
    <row r="241" spans="1:16" x14ac:dyDescent="0.2">
      <c r="A241" s="105" t="s">
        <v>292</v>
      </c>
      <c r="B241" s="106" t="s">
        <v>33</v>
      </c>
      <c r="C241" s="52" t="s">
        <v>18</v>
      </c>
      <c r="D241" s="82">
        <v>44049</v>
      </c>
      <c r="E241" s="51">
        <v>534961</v>
      </c>
      <c r="F241" s="51">
        <v>-1310895</v>
      </c>
      <c r="G241" s="81">
        <v>47.549378200438916</v>
      </c>
      <c r="H241" s="50">
        <v>7.9502134323120117</v>
      </c>
      <c r="I241" s="41" t="s">
        <v>40</v>
      </c>
      <c r="J241" s="49">
        <v>362.0679765528505</v>
      </c>
      <c r="K241" s="47">
        <v>37</v>
      </c>
      <c r="L241" s="49">
        <v>45.029358073415139</v>
      </c>
      <c r="M241" s="47">
        <v>13</v>
      </c>
      <c r="N241" s="49">
        <v>0</v>
      </c>
      <c r="O241" s="48">
        <v>0</v>
      </c>
      <c r="P241" s="47">
        <v>0</v>
      </c>
    </row>
    <row r="242" spans="1:16" x14ac:dyDescent="0.2">
      <c r="A242" s="105" t="s">
        <v>293</v>
      </c>
      <c r="B242" s="106" t="s">
        <v>33</v>
      </c>
      <c r="C242" s="52" t="s">
        <v>18</v>
      </c>
      <c r="D242" s="82">
        <v>44076</v>
      </c>
      <c r="E242" s="51">
        <v>535001</v>
      </c>
      <c r="F242" s="51">
        <v>-1314177</v>
      </c>
      <c r="G242" s="81">
        <v>16.459400146305779</v>
      </c>
      <c r="H242" s="50">
        <v>7.9502134323120117</v>
      </c>
      <c r="I242" s="41" t="s">
        <v>40</v>
      </c>
      <c r="J242" s="49">
        <v>0</v>
      </c>
      <c r="K242" s="47">
        <v>0</v>
      </c>
      <c r="L242" s="49">
        <v>0</v>
      </c>
      <c r="M242" s="47">
        <v>0</v>
      </c>
      <c r="N242" s="49">
        <v>0</v>
      </c>
      <c r="O242" s="48">
        <v>0</v>
      </c>
      <c r="P242" s="47">
        <v>0</v>
      </c>
    </row>
    <row r="243" spans="1:16" x14ac:dyDescent="0.2">
      <c r="A243" s="105" t="s">
        <v>294</v>
      </c>
      <c r="B243" s="106" t="s">
        <v>33</v>
      </c>
      <c r="C243" s="52" t="s">
        <v>18</v>
      </c>
      <c r="D243" s="82">
        <v>44059</v>
      </c>
      <c r="E243" s="51">
        <v>534989</v>
      </c>
      <c r="F243" s="51">
        <v>-1332496</v>
      </c>
      <c r="G243" s="81">
        <v>277.98098024871979</v>
      </c>
      <c r="H243" s="50">
        <v>7.9502134323120117</v>
      </c>
      <c r="I243" s="41" t="s">
        <v>39</v>
      </c>
      <c r="J243" s="49">
        <v>807.45773430564986</v>
      </c>
      <c r="K243" s="47">
        <v>75</v>
      </c>
      <c r="L243" s="49">
        <v>30.081174804630354</v>
      </c>
      <c r="M243" s="47">
        <v>7</v>
      </c>
      <c r="N243" s="49">
        <v>39.6</v>
      </c>
      <c r="O243" s="48">
        <v>0</v>
      </c>
      <c r="P243" s="47">
        <v>49.5</v>
      </c>
    </row>
    <row r="244" spans="1:16" x14ac:dyDescent="0.2">
      <c r="A244" s="105" t="s">
        <v>295</v>
      </c>
      <c r="B244" s="106" t="s">
        <v>33</v>
      </c>
      <c r="C244" s="52" t="s">
        <v>18</v>
      </c>
      <c r="D244" s="82">
        <v>44075</v>
      </c>
      <c r="E244" s="51">
        <v>540136</v>
      </c>
      <c r="F244" s="51">
        <v>-1310884</v>
      </c>
      <c r="G244" s="81">
        <v>34.747622531089974</v>
      </c>
      <c r="H244" s="50">
        <v>7.9502134323120117</v>
      </c>
      <c r="I244" s="41" t="s">
        <v>40</v>
      </c>
      <c r="J244" s="49">
        <v>24.187229671175281</v>
      </c>
      <c r="K244" s="47">
        <v>4</v>
      </c>
      <c r="L244" s="49">
        <v>5.0815875593584421</v>
      </c>
      <c r="M244" s="47">
        <v>2</v>
      </c>
      <c r="N244" s="49">
        <v>0</v>
      </c>
      <c r="O244" s="48">
        <v>0</v>
      </c>
      <c r="P244" s="47">
        <v>0</v>
      </c>
    </row>
    <row r="245" spans="1:16" x14ac:dyDescent="0.2">
      <c r="A245" s="105" t="s">
        <v>296</v>
      </c>
      <c r="B245" s="106" t="s">
        <v>33</v>
      </c>
      <c r="C245" s="52" t="s">
        <v>18</v>
      </c>
      <c r="D245" s="82">
        <v>44056</v>
      </c>
      <c r="E245" s="51">
        <v>540002</v>
      </c>
      <c r="F245" s="51">
        <v>-1331206</v>
      </c>
      <c r="G245" s="81">
        <v>42.062911485003653</v>
      </c>
      <c r="H245" s="50">
        <v>7.9502134323120117</v>
      </c>
      <c r="I245" s="41" t="s">
        <v>40</v>
      </c>
      <c r="J245" s="49">
        <v>1880.3176786065007</v>
      </c>
      <c r="K245" s="47">
        <v>114</v>
      </c>
      <c r="L245" s="49">
        <v>48.540396769191091</v>
      </c>
      <c r="M245" s="47">
        <v>13</v>
      </c>
      <c r="N245" s="49">
        <v>0</v>
      </c>
      <c r="O245" s="48">
        <v>0</v>
      </c>
      <c r="P245" s="47">
        <v>19.8</v>
      </c>
    </row>
    <row r="246" spans="1:16" x14ac:dyDescent="0.2">
      <c r="A246" s="105" t="s">
        <v>297</v>
      </c>
      <c r="B246" s="106" t="s">
        <v>33</v>
      </c>
      <c r="C246" s="52" t="s">
        <v>18</v>
      </c>
      <c r="D246" s="82">
        <v>44050</v>
      </c>
      <c r="E246" s="51">
        <v>540120</v>
      </c>
      <c r="F246" s="51">
        <v>-1305502</v>
      </c>
      <c r="G246" s="81">
        <v>74.981711777615217</v>
      </c>
      <c r="H246" s="50">
        <v>7.9502134323120117</v>
      </c>
      <c r="I246" s="41" t="s">
        <v>40</v>
      </c>
      <c r="J246" s="49">
        <v>177.61567036224133</v>
      </c>
      <c r="K246" s="47">
        <v>17</v>
      </c>
      <c r="L246" s="49">
        <v>80.043307528072106</v>
      </c>
      <c r="M246" s="47">
        <v>26</v>
      </c>
      <c r="N246" s="49">
        <v>9.9</v>
      </c>
      <c r="O246" s="48">
        <v>0</v>
      </c>
      <c r="P246" s="47">
        <v>0</v>
      </c>
    </row>
    <row r="247" spans="1:16" x14ac:dyDescent="0.2">
      <c r="A247" s="105" t="s">
        <v>298</v>
      </c>
      <c r="B247" s="106" t="s">
        <v>33</v>
      </c>
      <c r="C247" s="52" t="s">
        <v>18</v>
      </c>
      <c r="D247" s="82">
        <v>44073</v>
      </c>
      <c r="E247" s="51">
        <v>540999</v>
      </c>
      <c r="F247" s="51">
        <v>-1325204</v>
      </c>
      <c r="G247" s="81">
        <v>42.062911485003653</v>
      </c>
      <c r="H247" s="50">
        <v>7.9502134323120117</v>
      </c>
      <c r="I247" s="41" t="s">
        <v>39</v>
      </c>
      <c r="J247" s="49">
        <v>15.012346894041308</v>
      </c>
      <c r="K247" s="47">
        <v>2</v>
      </c>
      <c r="L247" s="49">
        <v>11.796166374444851</v>
      </c>
      <c r="M247" s="47">
        <v>4</v>
      </c>
      <c r="N247" s="49">
        <v>0</v>
      </c>
      <c r="O247" s="48">
        <v>0</v>
      </c>
      <c r="P247" s="47">
        <v>0</v>
      </c>
    </row>
    <row r="248" spans="1:16" x14ac:dyDescent="0.2">
      <c r="A248" s="105" t="s">
        <v>299</v>
      </c>
      <c r="B248" s="106" t="s">
        <v>33</v>
      </c>
      <c r="C248" s="52" t="s">
        <v>18</v>
      </c>
      <c r="D248" s="82">
        <v>44050</v>
      </c>
      <c r="E248" s="51">
        <v>541009</v>
      </c>
      <c r="F248" s="51">
        <v>-1305196</v>
      </c>
      <c r="G248" s="81">
        <v>91.441111923920985</v>
      </c>
      <c r="H248" s="50">
        <v>7.9502134323120117</v>
      </c>
      <c r="I248" s="41" t="s">
        <v>40</v>
      </c>
      <c r="J248" s="49">
        <v>224.4424993259193</v>
      </c>
      <c r="K248" s="47">
        <v>33</v>
      </c>
      <c r="L248" s="49">
        <v>131.85791446737008</v>
      </c>
      <c r="M248" s="47">
        <v>39</v>
      </c>
      <c r="N248" s="49">
        <v>4.95</v>
      </c>
      <c r="O248" s="48">
        <v>0</v>
      </c>
      <c r="P248" s="47">
        <v>4.95</v>
      </c>
    </row>
    <row r="249" spans="1:16" x14ac:dyDescent="0.2">
      <c r="A249" s="105" t="s">
        <v>300</v>
      </c>
      <c r="B249" s="106" t="s">
        <v>33</v>
      </c>
      <c r="C249" s="52" t="s">
        <v>18</v>
      </c>
      <c r="D249" s="82">
        <v>44075</v>
      </c>
      <c r="E249" s="51">
        <v>541003</v>
      </c>
      <c r="F249" s="51">
        <v>-1310951</v>
      </c>
      <c r="G249" s="81">
        <v>29.261155815654718</v>
      </c>
      <c r="H249" s="50">
        <v>7.9502134323120117</v>
      </c>
      <c r="I249" s="41" t="s">
        <v>40</v>
      </c>
      <c r="J249" s="49">
        <v>83.548494290818084</v>
      </c>
      <c r="K249" s="47">
        <v>11</v>
      </c>
      <c r="L249" s="49">
        <v>48.188149159893563</v>
      </c>
      <c r="M249" s="47">
        <v>15</v>
      </c>
      <c r="N249" s="49">
        <v>0</v>
      </c>
      <c r="O249" s="48">
        <v>0</v>
      </c>
      <c r="P249" s="47">
        <v>0</v>
      </c>
    </row>
    <row r="250" spans="1:16" x14ac:dyDescent="0.2">
      <c r="A250" s="105" t="s">
        <v>301</v>
      </c>
      <c r="B250" s="106" t="s">
        <v>33</v>
      </c>
      <c r="C250" s="52" t="s">
        <v>18</v>
      </c>
      <c r="D250" s="82">
        <v>44075</v>
      </c>
      <c r="E250" s="51">
        <v>540891</v>
      </c>
      <c r="F250" s="51">
        <v>-1312593</v>
      </c>
      <c r="G250" s="81">
        <v>23.774689100219458</v>
      </c>
      <c r="H250" s="50">
        <v>7.9502134323120117</v>
      </c>
      <c r="I250" s="41" t="s">
        <v>40</v>
      </c>
      <c r="J250" s="49">
        <v>5.8154129535324035</v>
      </c>
      <c r="K250" s="47">
        <v>1</v>
      </c>
      <c r="L250" s="49">
        <v>4.2383040245744219</v>
      </c>
      <c r="M250" s="47">
        <v>1</v>
      </c>
      <c r="N250" s="49">
        <v>0</v>
      </c>
      <c r="O250" s="48">
        <v>0</v>
      </c>
      <c r="P250" s="47">
        <v>0</v>
      </c>
    </row>
    <row r="251" spans="1:16" x14ac:dyDescent="0.2">
      <c r="A251" s="105" t="s">
        <v>302</v>
      </c>
      <c r="B251" s="106" t="s">
        <v>33</v>
      </c>
      <c r="C251" s="52" t="s">
        <v>18</v>
      </c>
      <c r="D251" s="82">
        <v>44055</v>
      </c>
      <c r="E251" s="51">
        <v>541012</v>
      </c>
      <c r="F251" s="51">
        <v>-1334303</v>
      </c>
      <c r="G251" s="81">
        <v>246.89100219458666</v>
      </c>
      <c r="H251" s="50">
        <v>7.9502134323120117</v>
      </c>
      <c r="I251" s="41" t="s">
        <v>39</v>
      </c>
      <c r="J251" s="49">
        <v>759.73032364830624</v>
      </c>
      <c r="K251" s="47">
        <v>82</v>
      </c>
      <c r="L251" s="49">
        <v>93.429360359405123</v>
      </c>
      <c r="M251" s="47">
        <v>25</v>
      </c>
      <c r="N251" s="49">
        <v>84.15</v>
      </c>
      <c r="O251" s="48">
        <v>0</v>
      </c>
      <c r="P251" s="47">
        <v>19.8</v>
      </c>
    </row>
    <row r="252" spans="1:16" x14ac:dyDescent="0.2">
      <c r="A252" s="105" t="s">
        <v>303</v>
      </c>
      <c r="B252" s="106" t="s">
        <v>33</v>
      </c>
      <c r="C252" s="52" t="s">
        <v>18</v>
      </c>
      <c r="D252" s="82">
        <v>44051</v>
      </c>
      <c r="E252" s="51">
        <v>541945</v>
      </c>
      <c r="F252" s="51">
        <v>-1302014</v>
      </c>
      <c r="G252" s="81">
        <v>45.720555961960493</v>
      </c>
      <c r="H252" s="50">
        <v>7.9502134323120117</v>
      </c>
      <c r="I252" s="41" t="s">
        <v>39</v>
      </c>
      <c r="J252" s="49">
        <v>51.039663583097237</v>
      </c>
      <c r="K252" s="47">
        <v>2</v>
      </c>
      <c r="L252" s="49">
        <v>0</v>
      </c>
      <c r="M252" s="47">
        <v>0</v>
      </c>
      <c r="N252" s="49">
        <v>0</v>
      </c>
      <c r="O252" s="48">
        <v>0</v>
      </c>
      <c r="P252" s="47">
        <v>0</v>
      </c>
    </row>
    <row r="253" spans="1:16" x14ac:dyDescent="0.2">
      <c r="A253" s="105" t="s">
        <v>304</v>
      </c>
      <c r="B253" s="106" t="s">
        <v>33</v>
      </c>
      <c r="C253" s="52" t="s">
        <v>18</v>
      </c>
      <c r="D253" s="82">
        <v>44046</v>
      </c>
      <c r="E253" s="51">
        <v>542009</v>
      </c>
      <c r="F253" s="51">
        <v>-1305210</v>
      </c>
      <c r="G253" s="81">
        <v>107.90051207022677</v>
      </c>
      <c r="H253" s="50">
        <v>7.9502134323120117</v>
      </c>
      <c r="I253" s="41" t="s">
        <v>39</v>
      </c>
      <c r="J253" s="49">
        <v>293.56626593051567</v>
      </c>
      <c r="K253" s="47">
        <v>18</v>
      </c>
      <c r="L253" s="49">
        <v>67.86748704898325</v>
      </c>
      <c r="M253" s="47">
        <v>18</v>
      </c>
      <c r="N253" s="49">
        <v>0</v>
      </c>
      <c r="O253" s="48">
        <v>0</v>
      </c>
      <c r="P253" s="47">
        <v>39.6</v>
      </c>
    </row>
    <row r="254" spans="1:16" x14ac:dyDescent="0.2">
      <c r="A254" s="105" t="s">
        <v>305</v>
      </c>
      <c r="B254" s="106" t="s">
        <v>33</v>
      </c>
      <c r="C254" s="52" t="s">
        <v>18</v>
      </c>
      <c r="D254" s="82">
        <v>44046</v>
      </c>
      <c r="E254" s="51">
        <v>542924</v>
      </c>
      <c r="F254" s="51">
        <v>-1305269</v>
      </c>
      <c r="G254" s="81">
        <v>193.85515727871251</v>
      </c>
      <c r="H254" s="50">
        <v>7.9502134323120117</v>
      </c>
      <c r="I254" s="41" t="s">
        <v>39</v>
      </c>
      <c r="J254" s="49">
        <v>28.244321893148651</v>
      </c>
      <c r="K254" s="47">
        <v>3</v>
      </c>
      <c r="L254" s="49">
        <v>2.7172805183767839</v>
      </c>
      <c r="M254" s="47">
        <v>1</v>
      </c>
      <c r="N254" s="49">
        <v>14.85</v>
      </c>
      <c r="O254" s="48">
        <v>0</v>
      </c>
      <c r="P254" s="47">
        <v>0</v>
      </c>
    </row>
    <row r="255" spans="1:16" x14ac:dyDescent="0.2">
      <c r="A255" s="105" t="s">
        <v>306</v>
      </c>
      <c r="B255" s="106" t="s">
        <v>33</v>
      </c>
      <c r="C255" s="52" t="s">
        <v>18</v>
      </c>
      <c r="D255" s="82">
        <v>44045</v>
      </c>
      <c r="E255" s="51">
        <v>544001</v>
      </c>
      <c r="F255" s="51">
        <v>-1303510</v>
      </c>
      <c r="G255" s="81">
        <v>212.14337966349669</v>
      </c>
      <c r="H255" s="50">
        <v>7.9502134323120117</v>
      </c>
      <c r="I255" s="41" t="s">
        <v>39</v>
      </c>
      <c r="J255" s="49">
        <v>309.64105185692461</v>
      </c>
      <c r="K255" s="47">
        <v>26</v>
      </c>
      <c r="L255" s="49">
        <v>22.299456982873316</v>
      </c>
      <c r="M255" s="47">
        <v>6</v>
      </c>
      <c r="N255" s="49">
        <v>49.5</v>
      </c>
      <c r="O255" s="48">
        <v>0</v>
      </c>
      <c r="P255" s="47">
        <v>0</v>
      </c>
    </row>
    <row r="256" spans="1:16" x14ac:dyDescent="0.2">
      <c r="A256" s="105" t="s">
        <v>307</v>
      </c>
      <c r="B256" s="106" t="s">
        <v>33</v>
      </c>
      <c r="C256" s="52" t="s">
        <v>18</v>
      </c>
      <c r="D256" s="82">
        <v>44045</v>
      </c>
      <c r="E256" s="51">
        <v>550002</v>
      </c>
      <c r="F256" s="51">
        <v>-1300144</v>
      </c>
      <c r="G256" s="81">
        <v>159.10753474762254</v>
      </c>
      <c r="H256" s="50">
        <v>7.9502134323120117</v>
      </c>
      <c r="I256" s="41" t="s">
        <v>39</v>
      </c>
      <c r="J256" s="49">
        <v>50.585444916046157</v>
      </c>
      <c r="K256" s="47">
        <v>8</v>
      </c>
      <c r="L256" s="49">
        <v>53.977015585766033</v>
      </c>
      <c r="M256" s="47">
        <v>16</v>
      </c>
      <c r="N256" s="49">
        <v>9.9</v>
      </c>
      <c r="O256" s="48">
        <v>0</v>
      </c>
      <c r="P256" s="47">
        <v>0</v>
      </c>
    </row>
    <row r="257" spans="1:16" x14ac:dyDescent="0.2">
      <c r="A257" s="105" t="s">
        <v>308</v>
      </c>
      <c r="B257" s="106" t="s">
        <v>33</v>
      </c>
      <c r="C257" s="52" t="s">
        <v>18</v>
      </c>
      <c r="D257" s="82">
        <v>44076</v>
      </c>
      <c r="E257" s="51">
        <v>535881</v>
      </c>
      <c r="F257" s="51">
        <v>-1312386</v>
      </c>
      <c r="G257" s="81">
        <v>21.945866861741038</v>
      </c>
      <c r="H257" s="50">
        <v>7.9502134323120117</v>
      </c>
      <c r="I257" s="41" t="s">
        <v>40</v>
      </c>
      <c r="J257" s="49">
        <v>131.27975317378525</v>
      </c>
      <c r="K257" s="47">
        <v>8</v>
      </c>
      <c r="L257" s="49">
        <v>3.5736856979393945</v>
      </c>
      <c r="M257" s="47">
        <v>1</v>
      </c>
      <c r="N257" s="49">
        <v>4.95</v>
      </c>
      <c r="O257" s="48">
        <v>0</v>
      </c>
      <c r="P257" s="47">
        <v>0</v>
      </c>
    </row>
    <row r="258" spans="1:16" x14ac:dyDescent="0.2">
      <c r="A258" s="105" t="s">
        <v>309</v>
      </c>
      <c r="B258" s="106" t="s">
        <v>34</v>
      </c>
      <c r="C258" s="52" t="s">
        <v>19</v>
      </c>
      <c r="D258" s="82">
        <v>44021</v>
      </c>
      <c r="E258" s="51">
        <v>542999</v>
      </c>
      <c r="F258" s="51">
        <v>-1320120</v>
      </c>
      <c r="G258" s="81">
        <v>272.49451353328453</v>
      </c>
      <c r="H258" s="50">
        <v>7.9502134323120117</v>
      </c>
      <c r="I258" s="41" t="s">
        <v>39</v>
      </c>
      <c r="J258" s="49">
        <v>261.38518846072265</v>
      </c>
      <c r="K258" s="47">
        <v>13</v>
      </c>
      <c r="L258" s="49">
        <v>4.600628136533115</v>
      </c>
      <c r="M258" s="47">
        <v>1</v>
      </c>
      <c r="N258" s="49">
        <v>103.95</v>
      </c>
      <c r="O258" s="48">
        <v>4.95</v>
      </c>
      <c r="P258" s="47">
        <v>24.75</v>
      </c>
    </row>
    <row r="259" spans="1:16" x14ac:dyDescent="0.2">
      <c r="A259" s="105" t="s">
        <v>310</v>
      </c>
      <c r="B259" s="106" t="s">
        <v>34</v>
      </c>
      <c r="C259" s="52" t="s">
        <v>19</v>
      </c>
      <c r="D259" s="82">
        <v>44023</v>
      </c>
      <c r="E259" s="51">
        <v>542979</v>
      </c>
      <c r="F259" s="51">
        <v>-1321773</v>
      </c>
      <c r="G259" s="81">
        <v>362.10680321872712</v>
      </c>
      <c r="H259" s="50">
        <v>7.869908332824707</v>
      </c>
      <c r="I259" s="41" t="s">
        <v>39</v>
      </c>
      <c r="J259" s="49">
        <v>162.3757002304433</v>
      </c>
      <c r="K259" s="47">
        <v>9</v>
      </c>
      <c r="L259" s="49">
        <v>0</v>
      </c>
      <c r="M259" s="47">
        <v>0</v>
      </c>
      <c r="N259" s="49">
        <v>39.200000000000003</v>
      </c>
      <c r="O259" s="48">
        <v>0</v>
      </c>
      <c r="P259" s="47">
        <v>0</v>
      </c>
    </row>
    <row r="260" spans="1:16" x14ac:dyDescent="0.2">
      <c r="A260" s="105" t="s">
        <v>311</v>
      </c>
      <c r="B260" s="106" t="s">
        <v>34</v>
      </c>
      <c r="C260" s="52" t="s">
        <v>19</v>
      </c>
      <c r="D260" s="82">
        <v>44024</v>
      </c>
      <c r="E260" s="51">
        <v>542984</v>
      </c>
      <c r="F260" s="51">
        <v>-1323501</v>
      </c>
      <c r="G260" s="81">
        <v>376.73738112655445</v>
      </c>
      <c r="H260" s="50">
        <v>7.869908332824707</v>
      </c>
      <c r="I260" s="41" t="s">
        <v>39</v>
      </c>
      <c r="J260" s="49">
        <v>203.8090887148704</v>
      </c>
      <c r="K260" s="47">
        <v>8</v>
      </c>
      <c r="L260" s="49">
        <v>8.8543415016156519</v>
      </c>
      <c r="M260" s="47">
        <v>2</v>
      </c>
      <c r="N260" s="49">
        <v>68.599999999999994</v>
      </c>
      <c r="O260" s="48">
        <v>0</v>
      </c>
      <c r="P260" s="47">
        <v>0</v>
      </c>
    </row>
    <row r="261" spans="1:16" x14ac:dyDescent="0.2">
      <c r="A261" s="105" t="s">
        <v>312</v>
      </c>
      <c r="B261" s="106" t="s">
        <v>34</v>
      </c>
      <c r="C261" s="52" t="s">
        <v>19</v>
      </c>
      <c r="D261" s="82">
        <v>44024</v>
      </c>
      <c r="E261" s="51">
        <v>543000</v>
      </c>
      <c r="F261" s="51">
        <v>-1325174</v>
      </c>
      <c r="G261" s="81">
        <v>384.05267008046815</v>
      </c>
      <c r="H261" s="50">
        <v>7.9502134323120117</v>
      </c>
      <c r="I261" s="41" t="s">
        <v>39</v>
      </c>
      <c r="J261" s="49">
        <v>249.80208470415064</v>
      </c>
      <c r="K261" s="47">
        <v>17</v>
      </c>
      <c r="L261" s="49">
        <v>8.838932161107536</v>
      </c>
      <c r="M261" s="47">
        <v>2</v>
      </c>
      <c r="N261" s="49">
        <v>118.8</v>
      </c>
      <c r="O261" s="48">
        <v>0</v>
      </c>
      <c r="P261" s="47">
        <v>0</v>
      </c>
    </row>
    <row r="262" spans="1:16" x14ac:dyDescent="0.2">
      <c r="A262" s="105" t="s">
        <v>313</v>
      </c>
      <c r="B262" s="106" t="s">
        <v>34</v>
      </c>
      <c r="C262" s="52" t="s">
        <v>19</v>
      </c>
      <c r="D262" s="82">
        <v>44024</v>
      </c>
      <c r="E262" s="51">
        <v>542980</v>
      </c>
      <c r="F262" s="51">
        <v>-1330984</v>
      </c>
      <c r="G262" s="81">
        <v>204.82809070958302</v>
      </c>
      <c r="H262" s="50">
        <v>7.9502134323120117</v>
      </c>
      <c r="I262" s="41" t="s">
        <v>39</v>
      </c>
      <c r="J262" s="49">
        <v>606.49231821608498</v>
      </c>
      <c r="K262" s="47">
        <v>49</v>
      </c>
      <c r="L262" s="49">
        <v>56.268647787096484</v>
      </c>
      <c r="M262" s="47">
        <v>14</v>
      </c>
      <c r="N262" s="49">
        <v>4.95</v>
      </c>
      <c r="O262" s="48">
        <v>4.95</v>
      </c>
      <c r="P262" s="47">
        <v>133.65</v>
      </c>
    </row>
    <row r="263" spans="1:16" x14ac:dyDescent="0.2">
      <c r="A263" s="105" t="s">
        <v>314</v>
      </c>
      <c r="B263" s="106" t="s">
        <v>34</v>
      </c>
      <c r="C263" s="52" t="s">
        <v>19</v>
      </c>
      <c r="D263" s="82">
        <v>44025</v>
      </c>
      <c r="E263" s="51">
        <v>542991</v>
      </c>
      <c r="F263" s="51">
        <v>-1332677</v>
      </c>
      <c r="G263" s="81">
        <v>305.41331382589613</v>
      </c>
      <c r="H263" s="50">
        <v>7.869908332824707</v>
      </c>
      <c r="I263" s="41" t="s">
        <v>39</v>
      </c>
      <c r="J263" s="49">
        <v>264.22022334218252</v>
      </c>
      <c r="K263" s="47">
        <v>16</v>
      </c>
      <c r="L263" s="49">
        <v>15.961164642431033</v>
      </c>
      <c r="M263" s="47">
        <v>5</v>
      </c>
      <c r="N263" s="49">
        <v>73.5</v>
      </c>
      <c r="O263" s="48">
        <v>0</v>
      </c>
      <c r="P263" s="47">
        <v>9.8000000000000007</v>
      </c>
    </row>
    <row r="264" spans="1:16" x14ac:dyDescent="0.2">
      <c r="A264" s="105" t="s">
        <v>315</v>
      </c>
      <c r="B264" s="106" t="s">
        <v>34</v>
      </c>
      <c r="C264" s="52" t="s">
        <v>19</v>
      </c>
      <c r="D264" s="82">
        <v>44025</v>
      </c>
      <c r="E264" s="51">
        <v>543000</v>
      </c>
      <c r="F264" s="51">
        <v>-1334365</v>
      </c>
      <c r="G264" s="81">
        <v>254.20629114850036</v>
      </c>
      <c r="H264" s="50">
        <v>7.9502134323120117</v>
      </c>
      <c r="I264" s="41" t="s">
        <v>39</v>
      </c>
      <c r="J264" s="49">
        <v>469.56630444510802</v>
      </c>
      <c r="K264" s="47">
        <v>37</v>
      </c>
      <c r="L264" s="49">
        <v>68.961116780581634</v>
      </c>
      <c r="M264" s="47">
        <v>19</v>
      </c>
      <c r="N264" s="49">
        <v>44.55</v>
      </c>
      <c r="O264" s="48">
        <v>0</v>
      </c>
      <c r="P264" s="47">
        <v>0</v>
      </c>
    </row>
    <row r="265" spans="1:16" x14ac:dyDescent="0.2">
      <c r="A265" s="105" t="s">
        <v>316</v>
      </c>
      <c r="B265" s="106" t="s">
        <v>34</v>
      </c>
      <c r="C265" s="52" t="s">
        <v>19</v>
      </c>
      <c r="D265" s="82">
        <v>44030</v>
      </c>
      <c r="E265" s="51">
        <v>543981</v>
      </c>
      <c r="F265" s="51">
        <v>-1304962</v>
      </c>
      <c r="G265" s="81">
        <v>285.29626920263348</v>
      </c>
      <c r="H265" s="50">
        <v>7.869908332824707</v>
      </c>
      <c r="I265" s="41" t="s">
        <v>39</v>
      </c>
      <c r="J265" s="49">
        <v>44.233855087332032</v>
      </c>
      <c r="K265" s="47">
        <v>5</v>
      </c>
      <c r="L265" s="49">
        <v>4.2587719476411223</v>
      </c>
      <c r="M265" s="47">
        <v>2</v>
      </c>
      <c r="N265" s="49">
        <v>44.1</v>
      </c>
      <c r="O265" s="48">
        <v>0</v>
      </c>
      <c r="P265" s="47">
        <v>0</v>
      </c>
    </row>
    <row r="266" spans="1:16" x14ac:dyDescent="0.2">
      <c r="A266" s="105" t="s">
        <v>317</v>
      </c>
      <c r="B266" s="106" t="s">
        <v>34</v>
      </c>
      <c r="C266" s="52" t="s">
        <v>19</v>
      </c>
      <c r="D266" s="82">
        <v>44030</v>
      </c>
      <c r="E266" s="51">
        <v>543980</v>
      </c>
      <c r="F266" s="51">
        <v>-1310777</v>
      </c>
      <c r="G266" s="81">
        <v>186.53986832479882</v>
      </c>
      <c r="H266" s="50">
        <v>7.9502134323120117</v>
      </c>
      <c r="I266" s="41" t="s">
        <v>39</v>
      </c>
      <c r="J266" s="49">
        <v>208.88547969886741</v>
      </c>
      <c r="K266" s="47">
        <v>24</v>
      </c>
      <c r="L266" s="49">
        <v>93.962533403794396</v>
      </c>
      <c r="M266" s="47">
        <v>25</v>
      </c>
      <c r="N266" s="49">
        <v>44.55</v>
      </c>
      <c r="O266" s="48">
        <v>0</v>
      </c>
      <c r="P266" s="47">
        <v>14.85</v>
      </c>
    </row>
    <row r="267" spans="1:16" x14ac:dyDescent="0.2">
      <c r="A267" s="105" t="s">
        <v>318</v>
      </c>
      <c r="B267" s="106" t="s">
        <v>34</v>
      </c>
      <c r="C267" s="52" t="s">
        <v>19</v>
      </c>
      <c r="D267" s="82">
        <v>44032</v>
      </c>
      <c r="E267" s="51">
        <v>543999</v>
      </c>
      <c r="F267" s="51">
        <v>-1312501</v>
      </c>
      <c r="G267" s="81">
        <v>197.51280175566933</v>
      </c>
      <c r="H267" s="50">
        <v>7.9502134323120117</v>
      </c>
      <c r="I267" s="41" t="s">
        <v>39</v>
      </c>
      <c r="J267" s="49">
        <v>370.74237543958759</v>
      </c>
      <c r="K267" s="47">
        <v>36</v>
      </c>
      <c r="L267" s="49">
        <v>29.317924932585907</v>
      </c>
      <c r="M267" s="47">
        <v>7</v>
      </c>
      <c r="N267" s="49">
        <v>39.6</v>
      </c>
      <c r="O267" s="48">
        <v>9.9</v>
      </c>
      <c r="P267" s="47">
        <v>4.95</v>
      </c>
    </row>
    <row r="268" spans="1:16" x14ac:dyDescent="0.2">
      <c r="A268" s="105" t="s">
        <v>319</v>
      </c>
      <c r="B268" s="106" t="s">
        <v>34</v>
      </c>
      <c r="C268" s="52" t="s">
        <v>19</v>
      </c>
      <c r="D268" s="82">
        <v>44032</v>
      </c>
      <c r="E268" s="51">
        <v>543982</v>
      </c>
      <c r="F268" s="51">
        <v>-1314178</v>
      </c>
      <c r="G268" s="81">
        <v>404.16971470373079</v>
      </c>
      <c r="H268" s="50">
        <v>7.9502134323120117</v>
      </c>
      <c r="I268" s="41" t="s">
        <v>39</v>
      </c>
      <c r="J268" s="49">
        <v>94.302416165832256</v>
      </c>
      <c r="K268" s="47">
        <v>10</v>
      </c>
      <c r="L268" s="49">
        <v>0</v>
      </c>
      <c r="M268" s="47">
        <v>0</v>
      </c>
      <c r="N268" s="49">
        <v>49.5</v>
      </c>
      <c r="O268" s="48">
        <v>0</v>
      </c>
      <c r="P268" s="47">
        <v>0</v>
      </c>
    </row>
    <row r="269" spans="1:16" x14ac:dyDescent="0.2">
      <c r="A269" s="105" t="s">
        <v>320</v>
      </c>
      <c r="B269" s="106" t="s">
        <v>34</v>
      </c>
      <c r="C269" s="52" t="s">
        <v>19</v>
      </c>
      <c r="D269" s="82">
        <v>44031</v>
      </c>
      <c r="E269" s="51">
        <v>543959</v>
      </c>
      <c r="F269" s="51">
        <v>-1315915</v>
      </c>
      <c r="G269" s="81">
        <v>188.36869056327723</v>
      </c>
      <c r="H269" s="50">
        <v>7.9502134323120117</v>
      </c>
      <c r="I269" s="41" t="s">
        <v>39</v>
      </c>
      <c r="J269" s="49">
        <v>681.36256539454246</v>
      </c>
      <c r="K269" s="47">
        <v>59</v>
      </c>
      <c r="L269" s="49">
        <v>54.619620816006218</v>
      </c>
      <c r="M269" s="47">
        <v>15</v>
      </c>
      <c r="N269" s="49">
        <v>9.9</v>
      </c>
      <c r="O269" s="48">
        <v>0</v>
      </c>
      <c r="P269" s="47">
        <v>29.7</v>
      </c>
    </row>
    <row r="270" spans="1:16" x14ac:dyDescent="0.2">
      <c r="A270" s="105" t="s">
        <v>321</v>
      </c>
      <c r="B270" s="106" t="s">
        <v>34</v>
      </c>
      <c r="C270" s="52" t="s">
        <v>19</v>
      </c>
      <c r="D270" s="82">
        <v>44021</v>
      </c>
      <c r="E270" s="51">
        <v>544000</v>
      </c>
      <c r="F270" s="51">
        <v>-1321661</v>
      </c>
      <c r="G270" s="81">
        <v>107.90051207022677</v>
      </c>
      <c r="H270" s="50">
        <v>7.869908332824707</v>
      </c>
      <c r="I270" s="41" t="s">
        <v>39</v>
      </c>
      <c r="J270" s="49">
        <v>456.3296264436425</v>
      </c>
      <c r="K270" s="47">
        <v>39</v>
      </c>
      <c r="L270" s="49">
        <v>252.65685904510372</v>
      </c>
      <c r="M270" s="47">
        <v>68</v>
      </c>
      <c r="N270" s="49">
        <v>0</v>
      </c>
      <c r="O270" s="48">
        <v>16.8</v>
      </c>
      <c r="P270" s="47">
        <v>16.8</v>
      </c>
    </row>
    <row r="271" spans="1:16" x14ac:dyDescent="0.2">
      <c r="A271" s="105" t="s">
        <v>322</v>
      </c>
      <c r="B271" s="106" t="s">
        <v>34</v>
      </c>
      <c r="C271" s="52" t="s">
        <v>19</v>
      </c>
      <c r="D271" s="82">
        <v>44023</v>
      </c>
      <c r="E271" s="51">
        <v>543998</v>
      </c>
      <c r="F271" s="51">
        <v>-1323377</v>
      </c>
      <c r="G271" s="81">
        <v>184.71104608632041</v>
      </c>
      <c r="H271" s="50">
        <v>7.869908332824707</v>
      </c>
      <c r="I271" s="41" t="s">
        <v>39</v>
      </c>
      <c r="J271" s="49">
        <v>855.37561828881849</v>
      </c>
      <c r="K271" s="47">
        <v>66</v>
      </c>
      <c r="L271" s="49">
        <v>135.72614255858596</v>
      </c>
      <c r="M271" s="47">
        <v>35</v>
      </c>
      <c r="N271" s="49">
        <v>4.9000000000000004</v>
      </c>
      <c r="O271" s="48">
        <v>0</v>
      </c>
      <c r="P271" s="47">
        <v>49</v>
      </c>
    </row>
    <row r="272" spans="1:16" x14ac:dyDescent="0.2">
      <c r="A272" s="105" t="s">
        <v>323</v>
      </c>
      <c r="B272" s="106" t="s">
        <v>34</v>
      </c>
      <c r="C272" s="52" t="s">
        <v>19</v>
      </c>
      <c r="D272" s="82">
        <v>44014</v>
      </c>
      <c r="E272" s="51">
        <v>543998</v>
      </c>
      <c r="F272" s="51">
        <v>-1325120</v>
      </c>
      <c r="G272" s="81">
        <v>137.16166788588149</v>
      </c>
      <c r="H272" s="50">
        <v>7.869908332824707</v>
      </c>
      <c r="I272" s="41" t="s">
        <v>39</v>
      </c>
      <c r="J272" s="49">
        <v>433.12194668600932</v>
      </c>
      <c r="K272" s="47">
        <v>36</v>
      </c>
      <c r="L272" s="49">
        <v>109.20064863547177</v>
      </c>
      <c r="M272" s="47">
        <v>30</v>
      </c>
      <c r="N272" s="49">
        <v>0</v>
      </c>
      <c r="O272" s="48">
        <v>4.9000000000000004</v>
      </c>
      <c r="P272" s="47">
        <v>9.8000000000000007</v>
      </c>
    </row>
    <row r="273" spans="1:16" x14ac:dyDescent="0.2">
      <c r="A273" s="105" t="s">
        <v>324</v>
      </c>
      <c r="B273" s="106" t="s">
        <v>34</v>
      </c>
      <c r="C273" s="52" t="s">
        <v>19</v>
      </c>
      <c r="D273" s="82">
        <v>44014</v>
      </c>
      <c r="E273" s="51">
        <v>544000</v>
      </c>
      <c r="F273" s="51">
        <v>-1330798</v>
      </c>
      <c r="G273" s="81">
        <v>235.91806876371615</v>
      </c>
      <c r="H273" s="50">
        <v>7.9401750564575195</v>
      </c>
      <c r="I273" s="41" t="s">
        <v>39</v>
      </c>
      <c r="J273" s="49">
        <v>354.92320582383866</v>
      </c>
      <c r="K273" s="47">
        <v>29</v>
      </c>
      <c r="L273" s="49">
        <v>40.431323682479878</v>
      </c>
      <c r="M273" s="47">
        <v>10</v>
      </c>
      <c r="N273" s="49">
        <v>79.099999999999994</v>
      </c>
      <c r="O273" s="48">
        <v>22.6</v>
      </c>
      <c r="P273" s="47">
        <v>45.2</v>
      </c>
    </row>
    <row r="274" spans="1:16" x14ac:dyDescent="0.2">
      <c r="A274" s="105" t="s">
        <v>325</v>
      </c>
      <c r="B274" s="106" t="s">
        <v>34</v>
      </c>
      <c r="C274" s="52" t="s">
        <v>19</v>
      </c>
      <c r="D274" s="82">
        <v>44025</v>
      </c>
      <c r="E274" s="51">
        <v>544011</v>
      </c>
      <c r="F274" s="51">
        <v>-1332578</v>
      </c>
      <c r="G274" s="81">
        <v>301.75566934893925</v>
      </c>
      <c r="H274" s="50">
        <v>7.9502134323120117</v>
      </c>
      <c r="I274" s="41" t="s">
        <v>39</v>
      </c>
      <c r="J274" s="49">
        <v>418.7125565321287</v>
      </c>
      <c r="K274" s="47">
        <v>26</v>
      </c>
      <c r="L274" s="49">
        <v>22.86053831461933</v>
      </c>
      <c r="M274" s="47">
        <v>7</v>
      </c>
      <c r="N274" s="49">
        <v>39.6</v>
      </c>
      <c r="O274" s="48">
        <v>0</v>
      </c>
      <c r="P274" s="47">
        <v>69.3</v>
      </c>
    </row>
    <row r="275" spans="1:16" x14ac:dyDescent="0.2">
      <c r="A275" s="105" t="s">
        <v>326</v>
      </c>
      <c r="B275" s="106" t="s">
        <v>34</v>
      </c>
      <c r="C275" s="52" t="s">
        <v>19</v>
      </c>
      <c r="D275" s="82">
        <v>44018</v>
      </c>
      <c r="E275" s="51">
        <v>544001</v>
      </c>
      <c r="F275" s="51">
        <v>-1334306</v>
      </c>
      <c r="G275" s="81">
        <v>239.575713240673</v>
      </c>
      <c r="H275" s="50">
        <v>7.869908332824707</v>
      </c>
      <c r="I275" s="41" t="s">
        <v>39</v>
      </c>
      <c r="J275" s="49">
        <v>861.28029138938939</v>
      </c>
      <c r="K275" s="47">
        <v>62</v>
      </c>
      <c r="L275" s="49">
        <v>38.443469442890574</v>
      </c>
      <c r="M275" s="47">
        <v>9</v>
      </c>
      <c r="N275" s="49">
        <v>29.4</v>
      </c>
      <c r="O275" s="48">
        <v>4.9000000000000004</v>
      </c>
      <c r="P275" s="47">
        <v>0</v>
      </c>
    </row>
    <row r="276" spans="1:16" x14ac:dyDescent="0.2">
      <c r="A276" s="105" t="s">
        <v>327</v>
      </c>
      <c r="B276" s="106" t="s">
        <v>34</v>
      </c>
      <c r="C276" s="52" t="s">
        <v>19</v>
      </c>
      <c r="D276" s="82">
        <v>44018</v>
      </c>
      <c r="E276" s="51">
        <v>543994</v>
      </c>
      <c r="F276" s="51">
        <v>-1335997</v>
      </c>
      <c r="G276" s="81">
        <v>223.11631309436723</v>
      </c>
      <c r="H276" s="50">
        <v>7.869908332824707</v>
      </c>
      <c r="I276" s="41" t="s">
        <v>39</v>
      </c>
      <c r="J276" s="49">
        <v>431.51172727080206</v>
      </c>
      <c r="K276" s="47">
        <v>38</v>
      </c>
      <c r="L276" s="49">
        <v>55.215884688940434</v>
      </c>
      <c r="M276" s="47">
        <v>16</v>
      </c>
      <c r="N276" s="49">
        <v>53.9</v>
      </c>
      <c r="O276" s="48">
        <v>14.7</v>
      </c>
      <c r="P276" s="47">
        <v>29.4</v>
      </c>
    </row>
    <row r="277" spans="1:16" x14ac:dyDescent="0.2">
      <c r="A277" s="105" t="s">
        <v>328</v>
      </c>
      <c r="B277" s="106" t="s">
        <v>34</v>
      </c>
      <c r="C277" s="52" t="s">
        <v>19</v>
      </c>
      <c r="D277" s="82">
        <v>44033</v>
      </c>
      <c r="E277" s="51">
        <v>544971</v>
      </c>
      <c r="F277" s="51">
        <v>-1310678</v>
      </c>
      <c r="G277" s="81">
        <v>243.23335771762984</v>
      </c>
      <c r="H277" s="50">
        <v>8.0305185317993164</v>
      </c>
      <c r="I277" s="41" t="s">
        <v>39</v>
      </c>
      <c r="J277" s="49">
        <v>106.97285129911525</v>
      </c>
      <c r="K277" s="47">
        <v>13</v>
      </c>
      <c r="L277" s="49">
        <v>30.701590446113475</v>
      </c>
      <c r="M277" s="47">
        <v>9</v>
      </c>
      <c r="N277" s="49">
        <v>40</v>
      </c>
      <c r="O277" s="48">
        <v>0</v>
      </c>
      <c r="P277" s="47">
        <v>0</v>
      </c>
    </row>
    <row r="278" spans="1:16" x14ac:dyDescent="0.2">
      <c r="A278" s="105" t="s">
        <v>329</v>
      </c>
      <c r="B278" s="106" t="s">
        <v>34</v>
      </c>
      <c r="C278" s="52" t="s">
        <v>19</v>
      </c>
      <c r="D278" s="82">
        <v>44022</v>
      </c>
      <c r="E278" s="51">
        <v>545003</v>
      </c>
      <c r="F278" s="51">
        <v>-1323401</v>
      </c>
      <c r="G278" s="81">
        <v>329.18800292611559</v>
      </c>
      <c r="H278" s="50">
        <v>7.9502134323120117</v>
      </c>
      <c r="I278" s="41" t="s">
        <v>39</v>
      </c>
      <c r="J278" s="49">
        <v>272.45426340325531</v>
      </c>
      <c r="K278" s="47">
        <v>17</v>
      </c>
      <c r="L278" s="49">
        <v>13.059121494111642</v>
      </c>
      <c r="M278" s="47">
        <v>4</v>
      </c>
      <c r="N278" s="49">
        <v>74.25</v>
      </c>
      <c r="O278" s="48">
        <v>0</v>
      </c>
      <c r="P278" s="47">
        <v>4.95</v>
      </c>
    </row>
    <row r="279" spans="1:16" x14ac:dyDescent="0.2">
      <c r="A279" s="105" t="s">
        <v>330</v>
      </c>
      <c r="B279" s="106" t="s">
        <v>34</v>
      </c>
      <c r="C279" s="52" t="s">
        <v>19</v>
      </c>
      <c r="D279" s="82">
        <v>44015</v>
      </c>
      <c r="E279" s="51">
        <v>545000</v>
      </c>
      <c r="F279" s="51">
        <v>-1330880</v>
      </c>
      <c r="G279" s="81">
        <v>195.68397951719092</v>
      </c>
      <c r="H279" s="50">
        <v>7.9502134323120117</v>
      </c>
      <c r="I279" s="41" t="s">
        <v>39</v>
      </c>
      <c r="J279" s="49">
        <v>1065.6982579901414</v>
      </c>
      <c r="K279" s="47">
        <v>85</v>
      </c>
      <c r="L279" s="49">
        <v>94.040577634245025</v>
      </c>
      <c r="M279" s="47">
        <v>24</v>
      </c>
      <c r="N279" s="49">
        <v>19.8</v>
      </c>
      <c r="O279" s="48">
        <v>4.95</v>
      </c>
      <c r="P279" s="47">
        <v>29.7</v>
      </c>
    </row>
    <row r="280" spans="1:16" x14ac:dyDescent="0.2">
      <c r="A280" s="105" t="s">
        <v>331</v>
      </c>
      <c r="B280" s="106" t="s">
        <v>34</v>
      </c>
      <c r="C280" s="52" t="s">
        <v>19</v>
      </c>
      <c r="D280" s="82">
        <v>44015</v>
      </c>
      <c r="E280" s="51">
        <v>544999</v>
      </c>
      <c r="F280" s="51">
        <v>-1332598</v>
      </c>
      <c r="G280" s="81">
        <v>120.7022677395757</v>
      </c>
      <c r="H280" s="50">
        <v>7.9502134323120117</v>
      </c>
      <c r="I280" s="41" t="s">
        <v>39</v>
      </c>
      <c r="J280" s="49">
        <v>105.44511264785619</v>
      </c>
      <c r="K280" s="47">
        <v>8</v>
      </c>
      <c r="L280" s="49">
        <v>150.13093698977954</v>
      </c>
      <c r="M280" s="47">
        <v>53</v>
      </c>
      <c r="N280" s="49">
        <v>0</v>
      </c>
      <c r="O280" s="48">
        <v>0</v>
      </c>
      <c r="P280" s="47">
        <v>9.9</v>
      </c>
    </row>
    <row r="281" spans="1:16" x14ac:dyDescent="0.2">
      <c r="A281" s="105" t="s">
        <v>332</v>
      </c>
      <c r="B281" s="106" t="s">
        <v>34</v>
      </c>
      <c r="C281" s="52" t="s">
        <v>19</v>
      </c>
      <c r="D281" s="82">
        <v>44017</v>
      </c>
      <c r="E281" s="51">
        <v>544993</v>
      </c>
      <c r="F281" s="51">
        <v>-1340078</v>
      </c>
      <c r="G281" s="81">
        <v>192.02633504023407</v>
      </c>
      <c r="H281" s="50">
        <v>7.9502134323120117</v>
      </c>
      <c r="I281" s="41" t="s">
        <v>39</v>
      </c>
      <c r="J281" s="49">
        <v>539.64891598671284</v>
      </c>
      <c r="K281" s="47">
        <v>32</v>
      </c>
      <c r="L281" s="49">
        <v>29.810009862921429</v>
      </c>
      <c r="M281" s="47">
        <v>8</v>
      </c>
      <c r="N281" s="49">
        <v>24.75</v>
      </c>
      <c r="O281" s="48">
        <v>4.95</v>
      </c>
      <c r="P281" s="47">
        <v>54.45</v>
      </c>
    </row>
    <row r="282" spans="1:16" x14ac:dyDescent="0.2">
      <c r="A282" s="105" t="s">
        <v>333</v>
      </c>
      <c r="B282" s="106" t="s">
        <v>34</v>
      </c>
      <c r="C282" s="52" t="s">
        <v>19</v>
      </c>
      <c r="D282" s="82">
        <v>44033</v>
      </c>
      <c r="E282" s="51">
        <v>545952</v>
      </c>
      <c r="F282" s="51">
        <v>-1310580</v>
      </c>
      <c r="G282" s="81">
        <v>246.89100219458666</v>
      </c>
      <c r="H282" s="50">
        <v>7.9502134323120117</v>
      </c>
      <c r="I282" s="41" t="s">
        <v>39</v>
      </c>
      <c r="J282" s="49">
        <v>306.43254529445056</v>
      </c>
      <c r="K282" s="47">
        <v>26</v>
      </c>
      <c r="L282" s="49">
        <v>33.694883606339666</v>
      </c>
      <c r="M282" s="47">
        <v>9</v>
      </c>
      <c r="N282" s="49">
        <v>29.7</v>
      </c>
      <c r="O282" s="48">
        <v>0</v>
      </c>
      <c r="P282" s="47">
        <v>0</v>
      </c>
    </row>
    <row r="283" spans="1:16" x14ac:dyDescent="0.2">
      <c r="A283" s="105" t="s">
        <v>334</v>
      </c>
      <c r="B283" s="106" t="s">
        <v>34</v>
      </c>
      <c r="C283" s="52" t="s">
        <v>19</v>
      </c>
      <c r="D283" s="82">
        <v>44036</v>
      </c>
      <c r="E283" s="51">
        <v>545982</v>
      </c>
      <c r="F283" s="51">
        <v>-1314102</v>
      </c>
      <c r="G283" s="81">
        <v>208.48573518653987</v>
      </c>
      <c r="H283" s="50">
        <v>7.9502134323120117</v>
      </c>
      <c r="I283" s="41" t="s">
        <v>39</v>
      </c>
      <c r="J283" s="49">
        <v>142.75394383968936</v>
      </c>
      <c r="K283" s="47">
        <v>17</v>
      </c>
      <c r="L283" s="49">
        <v>21.246413573318428</v>
      </c>
      <c r="M283" s="47">
        <v>5</v>
      </c>
      <c r="N283" s="49">
        <v>64.349999999999994</v>
      </c>
      <c r="O283" s="48">
        <v>4.95</v>
      </c>
      <c r="P283" s="47">
        <v>19.8</v>
      </c>
    </row>
    <row r="284" spans="1:16" x14ac:dyDescent="0.2">
      <c r="A284" s="105" t="s">
        <v>335</v>
      </c>
      <c r="B284" s="106" t="s">
        <v>34</v>
      </c>
      <c r="C284" s="52" t="s">
        <v>19</v>
      </c>
      <c r="D284" s="82">
        <v>44016</v>
      </c>
      <c r="E284" s="51">
        <v>545998</v>
      </c>
      <c r="F284" s="51">
        <v>-1332578</v>
      </c>
      <c r="G284" s="81">
        <v>93.269934162399409</v>
      </c>
      <c r="H284" s="50">
        <v>7.9502134323120117</v>
      </c>
      <c r="I284" s="41" t="s">
        <v>39</v>
      </c>
      <c r="J284" s="49">
        <v>477.69375696193288</v>
      </c>
      <c r="K284" s="47">
        <v>34</v>
      </c>
      <c r="L284" s="49">
        <v>93.403689372287232</v>
      </c>
      <c r="M284" s="47">
        <v>26</v>
      </c>
      <c r="N284" s="49">
        <v>0</v>
      </c>
      <c r="O284" s="48">
        <v>0</v>
      </c>
      <c r="P284" s="47">
        <v>73.542857142857144</v>
      </c>
    </row>
    <row r="285" spans="1:16" x14ac:dyDescent="0.2">
      <c r="A285" s="105" t="s">
        <v>336</v>
      </c>
      <c r="B285" s="106" t="s">
        <v>34</v>
      </c>
      <c r="C285" s="52" t="s">
        <v>19</v>
      </c>
      <c r="D285" s="82">
        <v>44016</v>
      </c>
      <c r="E285" s="51">
        <v>545980</v>
      </c>
      <c r="F285" s="51">
        <v>-1334304</v>
      </c>
      <c r="G285" s="81">
        <v>100.58522311631309</v>
      </c>
      <c r="H285" s="50">
        <v>7.9502134323120117</v>
      </c>
      <c r="I285" s="41" t="s">
        <v>39</v>
      </c>
      <c r="J285" s="49">
        <v>319.25206456429851</v>
      </c>
      <c r="K285" s="47">
        <v>17</v>
      </c>
      <c r="L285" s="49">
        <v>108.33656971507642</v>
      </c>
      <c r="M285" s="47">
        <v>40</v>
      </c>
      <c r="N285" s="49">
        <v>0</v>
      </c>
      <c r="O285" s="48">
        <v>0</v>
      </c>
      <c r="P285" s="47">
        <v>0</v>
      </c>
    </row>
    <row r="286" spans="1:16" x14ac:dyDescent="0.2">
      <c r="A286" s="105" t="s">
        <v>337</v>
      </c>
      <c r="B286" s="106" t="s">
        <v>34</v>
      </c>
      <c r="C286" s="52" t="s">
        <v>19</v>
      </c>
      <c r="D286" s="82">
        <v>44033</v>
      </c>
      <c r="E286" s="51">
        <v>550972</v>
      </c>
      <c r="F286" s="51">
        <v>-1310600</v>
      </c>
      <c r="G286" s="81">
        <v>181.05340160936356</v>
      </c>
      <c r="H286" s="50">
        <v>7.869908332824707</v>
      </c>
      <c r="I286" s="41" t="s">
        <v>39</v>
      </c>
      <c r="J286" s="49">
        <v>477.3265974783443</v>
      </c>
      <c r="K286" s="47">
        <v>28</v>
      </c>
      <c r="L286" s="49">
        <v>24.801343497136468</v>
      </c>
      <c r="M286" s="47">
        <v>7</v>
      </c>
      <c r="N286" s="49">
        <v>4.9000000000000004</v>
      </c>
      <c r="O286" s="48">
        <v>0</v>
      </c>
      <c r="P286" s="47">
        <v>4.9000000000000004</v>
      </c>
    </row>
    <row r="287" spans="1:16" x14ac:dyDescent="0.2">
      <c r="A287" s="105" t="s">
        <v>338</v>
      </c>
      <c r="B287" s="106" t="s">
        <v>34</v>
      </c>
      <c r="C287" s="52" t="s">
        <v>19</v>
      </c>
      <c r="D287" s="82">
        <v>44036</v>
      </c>
      <c r="E287" s="51">
        <v>550979</v>
      </c>
      <c r="F287" s="51">
        <v>-1314067</v>
      </c>
      <c r="G287" s="81">
        <v>100.58522311631309</v>
      </c>
      <c r="H287" s="50">
        <v>7.9502134323120117</v>
      </c>
      <c r="I287" s="41" t="s">
        <v>39</v>
      </c>
      <c r="J287" s="49">
        <v>161.72921216823408</v>
      </c>
      <c r="K287" s="47">
        <v>11</v>
      </c>
      <c r="L287" s="49">
        <v>20.81129760900269</v>
      </c>
      <c r="M287" s="47">
        <v>6</v>
      </c>
      <c r="N287" s="49">
        <v>0</v>
      </c>
      <c r="O287" s="48">
        <v>9.9</v>
      </c>
      <c r="P287" s="47">
        <v>14.85</v>
      </c>
    </row>
    <row r="288" spans="1:16" x14ac:dyDescent="0.2">
      <c r="A288" s="105" t="s">
        <v>339</v>
      </c>
      <c r="B288" s="106" t="s">
        <v>34</v>
      </c>
      <c r="C288" s="52" t="s">
        <v>19</v>
      </c>
      <c r="D288" s="82">
        <v>44016</v>
      </c>
      <c r="E288" s="51">
        <v>551031</v>
      </c>
      <c r="F288" s="51">
        <v>-1332599</v>
      </c>
      <c r="G288" s="81">
        <v>67.666422823701538</v>
      </c>
      <c r="H288" s="50">
        <v>4.7711315155029297</v>
      </c>
      <c r="I288" s="41" t="s">
        <v>39</v>
      </c>
      <c r="J288" s="49">
        <v>465.47256756384758</v>
      </c>
      <c r="K288" s="47">
        <v>21</v>
      </c>
      <c r="L288" s="49">
        <v>4.2383040245744219</v>
      </c>
      <c r="M288" s="47">
        <v>1</v>
      </c>
      <c r="N288" s="49">
        <v>0</v>
      </c>
      <c r="O288" s="48">
        <v>0</v>
      </c>
      <c r="P288" s="47">
        <v>39.608332554499306</v>
      </c>
    </row>
    <row r="289" spans="1:16" x14ac:dyDescent="0.2">
      <c r="A289" s="105" t="s">
        <v>340</v>
      </c>
      <c r="B289" s="106" t="s">
        <v>34</v>
      </c>
      <c r="C289" s="52" t="s">
        <v>19</v>
      </c>
      <c r="D289" s="82">
        <v>44037</v>
      </c>
      <c r="E289" s="51">
        <v>551948</v>
      </c>
      <c r="F289" s="51">
        <v>-1315778</v>
      </c>
      <c r="G289" s="81">
        <v>407.82735918068761</v>
      </c>
      <c r="H289" s="50">
        <v>7.9502134323120117</v>
      </c>
      <c r="I289" s="41" t="s">
        <v>39</v>
      </c>
      <c r="J289" s="49">
        <v>12.16462013535644</v>
      </c>
      <c r="K289" s="47">
        <v>1</v>
      </c>
      <c r="L289" s="49">
        <v>0</v>
      </c>
      <c r="M289" s="47">
        <v>0</v>
      </c>
      <c r="N289" s="49">
        <v>24.75</v>
      </c>
      <c r="O289" s="48">
        <v>0</v>
      </c>
      <c r="P289" s="47">
        <v>0</v>
      </c>
    </row>
    <row r="290" spans="1:16" x14ac:dyDescent="0.2">
      <c r="A290" s="105" t="s">
        <v>341</v>
      </c>
      <c r="B290" s="106" t="s">
        <v>34</v>
      </c>
      <c r="C290" s="52" t="s">
        <v>19</v>
      </c>
      <c r="D290" s="82">
        <v>44038</v>
      </c>
      <c r="E290" s="51">
        <v>552900</v>
      </c>
      <c r="F290" s="51">
        <v>-1315759</v>
      </c>
      <c r="G290" s="81">
        <v>288.95391367959036</v>
      </c>
      <c r="H290" s="50">
        <v>7.9502134323120117</v>
      </c>
      <c r="I290" s="41" t="s">
        <v>39</v>
      </c>
      <c r="J290" s="49">
        <v>66.754007117585971</v>
      </c>
      <c r="K290" s="47">
        <v>6</v>
      </c>
      <c r="L290" s="49">
        <v>8.8610257172557461</v>
      </c>
      <c r="M290" s="47">
        <v>3</v>
      </c>
      <c r="N290" s="49">
        <v>24.75</v>
      </c>
      <c r="O290" s="48">
        <v>0</v>
      </c>
      <c r="P290" s="47">
        <v>29.7</v>
      </c>
    </row>
    <row r="291" spans="1:16" x14ac:dyDescent="0.2">
      <c r="A291" s="105" t="s">
        <v>342</v>
      </c>
      <c r="B291" s="106" t="s">
        <v>34</v>
      </c>
      <c r="C291" s="52" t="s">
        <v>19</v>
      </c>
      <c r="D291" s="82">
        <v>44038</v>
      </c>
      <c r="E291" s="51">
        <v>554000</v>
      </c>
      <c r="F291" s="51">
        <v>-1321502</v>
      </c>
      <c r="G291" s="81">
        <v>378.56620336503289</v>
      </c>
      <c r="H291" s="50">
        <v>7.9502134323120117</v>
      </c>
      <c r="I291" s="41" t="s">
        <v>39</v>
      </c>
      <c r="J291" s="49">
        <v>136.15142686013519</v>
      </c>
      <c r="K291" s="47">
        <v>10</v>
      </c>
      <c r="L291" s="49">
        <v>0</v>
      </c>
      <c r="M291" s="47">
        <v>0</v>
      </c>
      <c r="N291" s="49">
        <v>79.2</v>
      </c>
      <c r="O291" s="48">
        <v>0</v>
      </c>
      <c r="P291" s="47">
        <v>14.85</v>
      </c>
    </row>
    <row r="292" spans="1:16" x14ac:dyDescent="0.2">
      <c r="A292" s="105" t="s">
        <v>343</v>
      </c>
      <c r="B292" s="106" t="s">
        <v>34</v>
      </c>
      <c r="C292" s="52" t="s">
        <v>19</v>
      </c>
      <c r="D292" s="82">
        <v>44039</v>
      </c>
      <c r="E292" s="51">
        <v>554976</v>
      </c>
      <c r="F292" s="51">
        <v>-1321480</v>
      </c>
      <c r="G292" s="81">
        <v>224.94513533284564</v>
      </c>
      <c r="H292" s="50">
        <v>7.9502134323120117</v>
      </c>
      <c r="I292" s="41" t="s">
        <v>39</v>
      </c>
      <c r="J292" s="49">
        <v>129.07568886919668</v>
      </c>
      <c r="K292" s="47">
        <v>12</v>
      </c>
      <c r="L292" s="49">
        <v>6.5448057074226442</v>
      </c>
      <c r="M292" s="47">
        <v>2</v>
      </c>
      <c r="N292" s="49">
        <v>24.75</v>
      </c>
      <c r="O292" s="48">
        <v>0</v>
      </c>
      <c r="P292" s="47">
        <v>9.9</v>
      </c>
    </row>
    <row r="293" spans="1:16" x14ac:dyDescent="0.2">
      <c r="A293" s="105" t="s">
        <v>344</v>
      </c>
      <c r="B293" s="106" t="s">
        <v>34</v>
      </c>
      <c r="C293" s="52" t="s">
        <v>19</v>
      </c>
      <c r="D293" s="82">
        <v>44039</v>
      </c>
      <c r="E293" s="51">
        <v>555983</v>
      </c>
      <c r="F293" s="51">
        <v>-1323180</v>
      </c>
      <c r="G293" s="81">
        <v>213.97220190197513</v>
      </c>
      <c r="H293" s="50">
        <v>7.8508358001708984</v>
      </c>
      <c r="I293" s="41" t="s">
        <v>39</v>
      </c>
      <c r="J293" s="49">
        <v>284.63171038058431</v>
      </c>
      <c r="K293" s="47">
        <v>20</v>
      </c>
      <c r="L293" s="49">
        <v>50.271970256286089</v>
      </c>
      <c r="M293" s="47">
        <v>14</v>
      </c>
      <c r="N293" s="49">
        <v>24.440625295042992</v>
      </c>
      <c r="O293" s="48">
        <v>0</v>
      </c>
      <c r="P293" s="47">
        <v>19.552500236034394</v>
      </c>
    </row>
    <row r="294" spans="1:16" x14ac:dyDescent="0.2">
      <c r="A294" s="105" t="s">
        <v>345</v>
      </c>
      <c r="B294" s="106" t="s">
        <v>34</v>
      </c>
      <c r="C294" s="52" t="s">
        <v>19</v>
      </c>
      <c r="D294" s="82">
        <v>44040</v>
      </c>
      <c r="E294" s="51">
        <v>561097</v>
      </c>
      <c r="F294" s="51">
        <v>-1324977</v>
      </c>
      <c r="G294" s="81">
        <v>113.38697878566202</v>
      </c>
      <c r="H294" s="50">
        <v>7.9502134323120117</v>
      </c>
      <c r="I294" s="41" t="s">
        <v>39</v>
      </c>
      <c r="J294" s="49">
        <v>196.21648418955868</v>
      </c>
      <c r="K294" s="47">
        <v>13</v>
      </c>
      <c r="L294" s="49">
        <v>20.793395746457414</v>
      </c>
      <c r="M294" s="47">
        <v>7</v>
      </c>
      <c r="N294" s="49">
        <v>0</v>
      </c>
      <c r="O294" s="48">
        <v>4.95</v>
      </c>
      <c r="P294" s="47">
        <v>24.75</v>
      </c>
    </row>
    <row r="295" spans="1:16" x14ac:dyDescent="0.2">
      <c r="A295" s="105" t="s">
        <v>346</v>
      </c>
      <c r="B295" s="106" t="s">
        <v>34</v>
      </c>
      <c r="C295" s="52" t="s">
        <v>20</v>
      </c>
      <c r="D295" s="82">
        <v>44076</v>
      </c>
      <c r="E295" s="51">
        <v>550000</v>
      </c>
      <c r="F295" s="51">
        <v>-1340068</v>
      </c>
      <c r="G295" s="81">
        <v>149.96342355523043</v>
      </c>
      <c r="H295" s="50">
        <v>7.869908332824707</v>
      </c>
      <c r="I295" s="41" t="s">
        <v>39</v>
      </c>
      <c r="J295" s="49">
        <v>783.46629003433918</v>
      </c>
      <c r="K295" s="47">
        <v>86</v>
      </c>
      <c r="L295" s="49">
        <v>85.112320439201071</v>
      </c>
      <c r="M295" s="47">
        <v>22</v>
      </c>
      <c r="N295" s="49">
        <v>0</v>
      </c>
      <c r="O295" s="48">
        <v>19.600000000000001</v>
      </c>
      <c r="P295" s="47">
        <v>147</v>
      </c>
    </row>
    <row r="296" spans="1:16" x14ac:dyDescent="0.2">
      <c r="A296" s="105" t="s">
        <v>347</v>
      </c>
      <c r="B296" s="106" t="s">
        <v>34</v>
      </c>
      <c r="C296" s="52" t="s">
        <v>20</v>
      </c>
      <c r="D296" s="82">
        <v>44076</v>
      </c>
      <c r="E296" s="51">
        <v>545980</v>
      </c>
      <c r="F296" s="51">
        <v>-1341755</v>
      </c>
      <c r="G296" s="81">
        <v>213.97220190197513</v>
      </c>
      <c r="H296" s="50">
        <v>7.869908332824707</v>
      </c>
      <c r="I296" s="41" t="s">
        <v>39</v>
      </c>
      <c r="J296" s="49">
        <v>1047.4231175593852</v>
      </c>
      <c r="K296" s="47">
        <v>78</v>
      </c>
      <c r="L296" s="49">
        <v>43.051183228671988</v>
      </c>
      <c r="M296" s="47">
        <v>11</v>
      </c>
      <c r="N296" s="49">
        <v>63.7</v>
      </c>
      <c r="O296" s="48">
        <v>0</v>
      </c>
      <c r="P296" s="47">
        <v>19.600000000000001</v>
      </c>
    </row>
    <row r="297" spans="1:16" x14ac:dyDescent="0.2">
      <c r="A297" s="105" t="s">
        <v>348</v>
      </c>
      <c r="B297" s="106" t="s">
        <v>34</v>
      </c>
      <c r="C297" s="52" t="s">
        <v>20</v>
      </c>
      <c r="D297" s="82">
        <v>44072</v>
      </c>
      <c r="E297" s="51">
        <v>550980</v>
      </c>
      <c r="F297" s="51">
        <v>-1334311</v>
      </c>
      <c r="G297" s="81">
        <v>160.93635698610095</v>
      </c>
      <c r="H297" s="50">
        <v>7.869908332824707</v>
      </c>
      <c r="I297" s="41" t="s">
        <v>39</v>
      </c>
      <c r="J297" s="49">
        <v>114.42415119433826</v>
      </c>
      <c r="K297" s="47">
        <v>19</v>
      </c>
      <c r="L297" s="49">
        <v>288.78649285536858</v>
      </c>
      <c r="M297" s="47">
        <v>83</v>
      </c>
      <c r="N297" s="49">
        <v>4.9000000000000004</v>
      </c>
      <c r="O297" s="48">
        <v>9.8000000000000007</v>
      </c>
      <c r="P297" s="47">
        <v>0</v>
      </c>
    </row>
    <row r="298" spans="1:16" x14ac:dyDescent="0.2">
      <c r="A298" s="105" t="s">
        <v>349</v>
      </c>
      <c r="B298" s="106" t="s">
        <v>34</v>
      </c>
      <c r="C298" s="52" t="s">
        <v>20</v>
      </c>
      <c r="D298" s="82">
        <v>44075</v>
      </c>
      <c r="E298" s="51">
        <v>550980</v>
      </c>
      <c r="F298" s="51">
        <v>-1340105</v>
      </c>
      <c r="G298" s="81">
        <v>170.08046817849305</v>
      </c>
      <c r="H298" s="50">
        <v>7.9502134323120117</v>
      </c>
      <c r="I298" s="41" t="s">
        <v>39</v>
      </c>
      <c r="J298" s="49">
        <v>856.80300545929504</v>
      </c>
      <c r="K298" s="47">
        <v>96</v>
      </c>
      <c r="L298" s="49">
        <v>105.78907895866719</v>
      </c>
      <c r="M298" s="47">
        <v>27</v>
      </c>
      <c r="N298" s="49">
        <v>19.8</v>
      </c>
      <c r="O298" s="48">
        <v>0</v>
      </c>
      <c r="P298" s="47">
        <v>14.85</v>
      </c>
    </row>
    <row r="299" spans="1:16" x14ac:dyDescent="0.2">
      <c r="A299" s="105" t="s">
        <v>350</v>
      </c>
      <c r="B299" s="106" t="s">
        <v>34</v>
      </c>
      <c r="C299" s="52" t="s">
        <v>20</v>
      </c>
      <c r="D299" s="82">
        <v>44073</v>
      </c>
      <c r="E299" s="51">
        <v>551999</v>
      </c>
      <c r="F299" s="51">
        <v>-1334381</v>
      </c>
      <c r="G299" s="81">
        <v>69.495245062179947</v>
      </c>
      <c r="H299" s="50">
        <v>7.869908332824707</v>
      </c>
      <c r="I299" s="41" t="s">
        <v>39</v>
      </c>
      <c r="J299" s="49">
        <v>590.78175715516318</v>
      </c>
      <c r="K299" s="47">
        <v>44</v>
      </c>
      <c r="L299" s="49">
        <v>101.05893830428646</v>
      </c>
      <c r="M299" s="47">
        <v>30</v>
      </c>
      <c r="N299" s="49">
        <v>0</v>
      </c>
      <c r="O299" s="48">
        <v>0</v>
      </c>
      <c r="P299" s="47">
        <v>49</v>
      </c>
    </row>
    <row r="300" spans="1:16" x14ac:dyDescent="0.2">
      <c r="A300" s="105" t="s">
        <v>351</v>
      </c>
      <c r="B300" s="106" t="s">
        <v>34</v>
      </c>
      <c r="C300" s="52" t="s">
        <v>20</v>
      </c>
      <c r="D300" s="82">
        <v>44073</v>
      </c>
      <c r="E300" s="51">
        <v>552017</v>
      </c>
      <c r="F300" s="51">
        <v>-1340072</v>
      </c>
      <c r="G300" s="81">
        <v>120.7022677395757</v>
      </c>
      <c r="H300" s="50">
        <v>7.869908332824707</v>
      </c>
      <c r="I300" s="41" t="s">
        <v>39</v>
      </c>
      <c r="J300" s="49">
        <v>147.42636803098674</v>
      </c>
      <c r="K300" s="47">
        <v>23</v>
      </c>
      <c r="L300" s="49">
        <v>382.89343853908071</v>
      </c>
      <c r="M300" s="47">
        <v>113</v>
      </c>
      <c r="N300" s="49">
        <v>0</v>
      </c>
      <c r="O300" s="48">
        <v>0</v>
      </c>
      <c r="P300" s="47">
        <v>0</v>
      </c>
    </row>
    <row r="301" spans="1:16" x14ac:dyDescent="0.2">
      <c r="A301" s="105" t="s">
        <v>352</v>
      </c>
      <c r="B301" s="106" t="s">
        <v>34</v>
      </c>
      <c r="C301" s="52" t="s">
        <v>20</v>
      </c>
      <c r="D301" s="82">
        <v>44068</v>
      </c>
      <c r="E301" s="51">
        <v>551980</v>
      </c>
      <c r="F301" s="51">
        <v>-1341855</v>
      </c>
      <c r="G301" s="81">
        <v>188.36869056327723</v>
      </c>
      <c r="H301" s="50">
        <v>7.9502134323120117</v>
      </c>
      <c r="I301" s="41" t="s">
        <v>39</v>
      </c>
      <c r="J301" s="49">
        <v>675.89454131939442</v>
      </c>
      <c r="K301" s="47">
        <v>56</v>
      </c>
      <c r="L301" s="49">
        <v>48.746041516898522</v>
      </c>
      <c r="M301" s="47">
        <v>13</v>
      </c>
      <c r="N301" s="49">
        <v>49.5</v>
      </c>
      <c r="O301" s="48">
        <v>0</v>
      </c>
      <c r="P301" s="47">
        <v>148.5</v>
      </c>
    </row>
    <row r="302" spans="1:16" x14ac:dyDescent="0.2">
      <c r="A302" s="105" t="s">
        <v>353</v>
      </c>
      <c r="B302" s="106" t="s">
        <v>34</v>
      </c>
      <c r="C302" s="52" t="s">
        <v>20</v>
      </c>
      <c r="D302" s="82">
        <v>44077</v>
      </c>
      <c r="E302" s="51">
        <v>552000</v>
      </c>
      <c r="F302" s="51">
        <v>-1343591</v>
      </c>
      <c r="G302" s="81">
        <v>204.82809070958302</v>
      </c>
      <c r="H302" s="50">
        <v>7.8699078559875488</v>
      </c>
      <c r="I302" s="41" t="s">
        <v>39</v>
      </c>
      <c r="J302" s="49">
        <v>882.62349198990023</v>
      </c>
      <c r="K302" s="47">
        <v>71</v>
      </c>
      <c r="L302" s="49">
        <v>35.410725048754436</v>
      </c>
      <c r="M302" s="47">
        <v>9</v>
      </c>
      <c r="N302" s="49">
        <v>68.599999999999994</v>
      </c>
      <c r="O302" s="48">
        <v>0</v>
      </c>
      <c r="P302" s="47">
        <v>156.80000000000001</v>
      </c>
    </row>
    <row r="303" spans="1:16" x14ac:dyDescent="0.2">
      <c r="A303" s="105" t="s">
        <v>354</v>
      </c>
      <c r="B303" s="106" t="s">
        <v>34</v>
      </c>
      <c r="C303" s="52" t="s">
        <v>20</v>
      </c>
      <c r="D303" s="82">
        <v>44066</v>
      </c>
      <c r="E303" s="51">
        <v>552984</v>
      </c>
      <c r="F303" s="51">
        <v>-1340099</v>
      </c>
      <c r="G303" s="81">
        <v>93.269934162399409</v>
      </c>
      <c r="H303" s="50">
        <v>7.869908332824707</v>
      </c>
      <c r="I303" s="41" t="s">
        <v>39</v>
      </c>
      <c r="J303" s="49">
        <v>315.5855637824755</v>
      </c>
      <c r="K303" s="47">
        <v>31</v>
      </c>
      <c r="L303" s="49">
        <v>225.40297768243707</v>
      </c>
      <c r="M303" s="47">
        <v>67</v>
      </c>
      <c r="N303" s="49">
        <v>0</v>
      </c>
      <c r="O303" s="48">
        <v>0</v>
      </c>
      <c r="P303" s="47">
        <v>9.8000000000000007</v>
      </c>
    </row>
    <row r="304" spans="1:16" x14ac:dyDescent="0.2">
      <c r="A304" s="105" t="s">
        <v>355</v>
      </c>
      <c r="B304" s="106" t="s">
        <v>34</v>
      </c>
      <c r="C304" s="52" t="s">
        <v>20</v>
      </c>
      <c r="D304" s="82">
        <v>44068</v>
      </c>
      <c r="E304" s="51">
        <v>552980</v>
      </c>
      <c r="F304" s="51">
        <v>-1341914</v>
      </c>
      <c r="G304" s="81">
        <v>168.25164594001461</v>
      </c>
      <c r="H304" s="50">
        <v>7.9502134323120117</v>
      </c>
      <c r="I304" s="41" t="s">
        <v>39</v>
      </c>
      <c r="J304" s="49">
        <v>760.97897596536336</v>
      </c>
      <c r="K304" s="47">
        <v>98</v>
      </c>
      <c r="L304" s="49">
        <v>152.73463537260679</v>
      </c>
      <c r="M304" s="47">
        <v>38</v>
      </c>
      <c r="N304" s="49">
        <v>9.9</v>
      </c>
      <c r="O304" s="48">
        <v>0</v>
      </c>
      <c r="P304" s="47">
        <v>4.95</v>
      </c>
    </row>
    <row r="305" spans="1:16" x14ac:dyDescent="0.2">
      <c r="A305" s="105" t="s">
        <v>356</v>
      </c>
      <c r="B305" s="106" t="s">
        <v>34</v>
      </c>
      <c r="C305" s="52" t="s">
        <v>20</v>
      </c>
      <c r="D305" s="82">
        <v>44068</v>
      </c>
      <c r="E305" s="51">
        <v>552985</v>
      </c>
      <c r="F305" s="51">
        <v>-1343700</v>
      </c>
      <c r="G305" s="81">
        <v>208.48573518653987</v>
      </c>
      <c r="H305" s="50">
        <v>7.9502134323120117</v>
      </c>
      <c r="I305" s="41" t="s">
        <v>39</v>
      </c>
      <c r="J305" s="49">
        <v>793.75506109774767</v>
      </c>
      <c r="K305" s="47">
        <v>76</v>
      </c>
      <c r="L305" s="49">
        <v>54.948709858871702</v>
      </c>
      <c r="M305" s="47">
        <v>14</v>
      </c>
      <c r="N305" s="49">
        <v>49.5</v>
      </c>
      <c r="O305" s="48">
        <v>0</v>
      </c>
      <c r="P305" s="47">
        <v>0</v>
      </c>
    </row>
    <row r="306" spans="1:16" x14ac:dyDescent="0.2">
      <c r="A306" s="105" t="s">
        <v>357</v>
      </c>
      <c r="B306" s="106" t="s">
        <v>34</v>
      </c>
      <c r="C306" s="52" t="s">
        <v>20</v>
      </c>
      <c r="D306" s="82">
        <v>44077</v>
      </c>
      <c r="E306" s="51">
        <v>553000</v>
      </c>
      <c r="F306" s="51">
        <v>-1345419</v>
      </c>
      <c r="G306" s="81">
        <v>290.78273591806874</v>
      </c>
      <c r="H306" s="50">
        <v>7.7896032333374023</v>
      </c>
      <c r="I306" s="41" t="s">
        <v>39</v>
      </c>
      <c r="J306" s="49">
        <v>1541.0711749951124</v>
      </c>
      <c r="K306" s="47">
        <v>122</v>
      </c>
      <c r="L306" s="49">
        <v>6.6896851730050964</v>
      </c>
      <c r="M306" s="47">
        <v>2</v>
      </c>
      <c r="N306" s="49">
        <v>43.65</v>
      </c>
      <c r="O306" s="48">
        <v>0</v>
      </c>
      <c r="P306" s="47">
        <v>0</v>
      </c>
    </row>
    <row r="307" spans="1:16" x14ac:dyDescent="0.2">
      <c r="A307" s="105" t="s">
        <v>358</v>
      </c>
      <c r="B307" s="106" t="s">
        <v>34</v>
      </c>
      <c r="C307" s="52" t="s">
        <v>20</v>
      </c>
      <c r="D307" s="82">
        <v>44066</v>
      </c>
      <c r="E307" s="51">
        <v>553992</v>
      </c>
      <c r="F307" s="51">
        <v>-1340081</v>
      </c>
      <c r="G307" s="81">
        <v>190.19751280175566</v>
      </c>
      <c r="H307" s="50">
        <v>7.9502134323120117</v>
      </c>
      <c r="I307" s="41" t="s">
        <v>39</v>
      </c>
      <c r="J307" s="49">
        <v>783.06812326515114</v>
      </c>
      <c r="K307" s="47">
        <v>76</v>
      </c>
      <c r="L307" s="49">
        <v>79.35414292054908</v>
      </c>
      <c r="M307" s="47">
        <v>21</v>
      </c>
      <c r="N307" s="49">
        <v>4.95</v>
      </c>
      <c r="O307" s="48">
        <v>9.9</v>
      </c>
      <c r="P307" s="47">
        <v>14.85</v>
      </c>
    </row>
    <row r="308" spans="1:16" x14ac:dyDescent="0.2">
      <c r="A308" s="105" t="s">
        <v>359</v>
      </c>
      <c r="B308" s="106" t="s">
        <v>34</v>
      </c>
      <c r="C308" s="52" t="s">
        <v>20</v>
      </c>
      <c r="D308" s="82">
        <v>44066</v>
      </c>
      <c r="E308" s="51">
        <v>553999</v>
      </c>
      <c r="F308" s="51">
        <v>-1341907</v>
      </c>
      <c r="G308" s="81">
        <v>210.31455742501828</v>
      </c>
      <c r="H308" s="50">
        <v>7.869908332824707</v>
      </c>
      <c r="I308" s="41" t="s">
        <v>39</v>
      </c>
      <c r="J308" s="49">
        <v>1062.654782168255</v>
      </c>
      <c r="K308" s="47">
        <v>97</v>
      </c>
      <c r="L308" s="49">
        <v>32.424142058927487</v>
      </c>
      <c r="M308" s="47">
        <v>8</v>
      </c>
      <c r="N308" s="49">
        <v>14.7</v>
      </c>
      <c r="O308" s="48">
        <v>0</v>
      </c>
      <c r="P308" s="47">
        <v>9.8000000000000007</v>
      </c>
    </row>
    <row r="309" spans="1:16" x14ac:dyDescent="0.2">
      <c r="A309" s="105" t="s">
        <v>360</v>
      </c>
      <c r="B309" s="106" t="s">
        <v>34</v>
      </c>
      <c r="C309" s="52" t="s">
        <v>20</v>
      </c>
      <c r="D309" s="82">
        <v>44067</v>
      </c>
      <c r="E309" s="51">
        <v>553976</v>
      </c>
      <c r="F309" s="51">
        <v>-1343680</v>
      </c>
      <c r="G309" s="81">
        <v>202.99926847110459</v>
      </c>
      <c r="H309" s="50">
        <v>7.869908332824707</v>
      </c>
      <c r="I309" s="41" t="s">
        <v>39</v>
      </c>
      <c r="J309" s="49">
        <v>1293.3546347833619</v>
      </c>
      <c r="K309" s="47">
        <v>133</v>
      </c>
      <c r="L309" s="49">
        <v>79.755666505253956</v>
      </c>
      <c r="M309" s="47">
        <v>21</v>
      </c>
      <c r="N309" s="49">
        <v>19.600000000000001</v>
      </c>
      <c r="O309" s="48">
        <v>14.7</v>
      </c>
      <c r="P309" s="47">
        <v>0</v>
      </c>
    </row>
    <row r="310" spans="1:16" x14ac:dyDescent="0.2">
      <c r="A310" s="105" t="s">
        <v>361</v>
      </c>
      <c r="B310" s="106" t="s">
        <v>34</v>
      </c>
      <c r="C310" s="52" t="s">
        <v>20</v>
      </c>
      <c r="D310" s="82">
        <v>44067</v>
      </c>
      <c r="E310" s="51">
        <v>553997</v>
      </c>
      <c r="F310" s="51">
        <v>-1345477</v>
      </c>
      <c r="G310" s="81">
        <v>201.17044623262618</v>
      </c>
      <c r="H310" s="50">
        <v>7.869908332824707</v>
      </c>
      <c r="I310" s="41" t="s">
        <v>39</v>
      </c>
      <c r="J310" s="49">
        <v>816.31574061925767</v>
      </c>
      <c r="K310" s="47">
        <v>64</v>
      </c>
      <c r="L310" s="49">
        <v>39.054115713029148</v>
      </c>
      <c r="M310" s="47">
        <v>11</v>
      </c>
      <c r="N310" s="49">
        <v>73.5</v>
      </c>
      <c r="O310" s="48">
        <v>4.9000000000000004</v>
      </c>
      <c r="P310" s="47">
        <v>127.4</v>
      </c>
    </row>
    <row r="311" spans="1:16" x14ac:dyDescent="0.2">
      <c r="A311" s="105" t="s">
        <v>362</v>
      </c>
      <c r="B311" s="106" t="s">
        <v>34</v>
      </c>
      <c r="C311" s="52" t="s">
        <v>20</v>
      </c>
      <c r="D311" s="82">
        <v>44064</v>
      </c>
      <c r="E311" s="51">
        <v>554978</v>
      </c>
      <c r="F311" s="51">
        <v>-1332581</v>
      </c>
      <c r="G311" s="81">
        <v>74.981711777615217</v>
      </c>
      <c r="H311" s="50">
        <v>7.9502134323120117</v>
      </c>
      <c r="I311" s="41" t="s">
        <v>39</v>
      </c>
      <c r="J311" s="49">
        <v>217.31234631726147</v>
      </c>
      <c r="K311" s="47">
        <v>13</v>
      </c>
      <c r="L311" s="49">
        <v>8.8105540926101646</v>
      </c>
      <c r="M311" s="47">
        <v>3</v>
      </c>
      <c r="N311" s="49">
        <v>0</v>
      </c>
      <c r="O311" s="48">
        <v>0</v>
      </c>
      <c r="P311" s="47">
        <v>0</v>
      </c>
    </row>
    <row r="312" spans="1:16" x14ac:dyDescent="0.2">
      <c r="A312" s="105" t="s">
        <v>363</v>
      </c>
      <c r="B312" s="106" t="s">
        <v>34</v>
      </c>
      <c r="C312" s="52" t="s">
        <v>20</v>
      </c>
      <c r="D312" s="82">
        <v>44065</v>
      </c>
      <c r="E312" s="51">
        <v>555012</v>
      </c>
      <c r="F312" s="51">
        <v>-1334399</v>
      </c>
      <c r="G312" s="81">
        <v>126.18873445501097</v>
      </c>
      <c r="H312" s="50">
        <v>7.9502134323120117</v>
      </c>
      <c r="I312" s="41" t="s">
        <v>39</v>
      </c>
      <c r="J312" s="49">
        <v>436.7223631903986</v>
      </c>
      <c r="K312" s="47">
        <v>28</v>
      </c>
      <c r="L312" s="49">
        <v>12.367835517607311</v>
      </c>
      <c r="M312" s="47">
        <v>3</v>
      </c>
      <c r="N312" s="49">
        <v>0</v>
      </c>
      <c r="O312" s="48">
        <v>0</v>
      </c>
      <c r="P312" s="47">
        <v>64.349999999999994</v>
      </c>
    </row>
    <row r="313" spans="1:16" x14ac:dyDescent="0.2">
      <c r="A313" s="105" t="s">
        <v>364</v>
      </c>
      <c r="B313" s="106" t="s">
        <v>34</v>
      </c>
      <c r="C313" s="52" t="s">
        <v>20</v>
      </c>
      <c r="D313" s="82">
        <v>44065</v>
      </c>
      <c r="E313" s="51">
        <v>554979</v>
      </c>
      <c r="F313" s="51">
        <v>-1335965</v>
      </c>
      <c r="G313" s="81">
        <v>281.63862472567666</v>
      </c>
      <c r="H313" s="50">
        <v>7.9502134323120117</v>
      </c>
      <c r="I313" s="41" t="s">
        <v>39</v>
      </c>
      <c r="J313" s="49">
        <v>463.39704506911437</v>
      </c>
      <c r="K313" s="47">
        <v>40</v>
      </c>
      <c r="L313" s="49">
        <v>16.343654737091633</v>
      </c>
      <c r="M313" s="47">
        <v>4</v>
      </c>
      <c r="N313" s="49">
        <v>49.5</v>
      </c>
      <c r="O313" s="48">
        <v>14.85</v>
      </c>
      <c r="P313" s="47">
        <v>0</v>
      </c>
    </row>
    <row r="314" spans="1:16" x14ac:dyDescent="0.2">
      <c r="A314" s="105" t="s">
        <v>365</v>
      </c>
      <c r="B314" s="106" t="s">
        <v>34</v>
      </c>
      <c r="C314" s="52" t="s">
        <v>20</v>
      </c>
      <c r="D314" s="82">
        <v>44058</v>
      </c>
      <c r="E314" s="51">
        <v>554988</v>
      </c>
      <c r="F314" s="51">
        <v>-1343681</v>
      </c>
      <c r="G314" s="81">
        <v>146.30577907827359</v>
      </c>
      <c r="H314" s="50">
        <v>8.0305185317993164</v>
      </c>
      <c r="I314" s="41" t="s">
        <v>39</v>
      </c>
      <c r="J314" s="49">
        <v>624.9748198692871</v>
      </c>
      <c r="K314" s="47">
        <v>52</v>
      </c>
      <c r="L314" s="49">
        <v>31.142970158971053</v>
      </c>
      <c r="M314" s="47">
        <v>8</v>
      </c>
      <c r="N314" s="49">
        <v>0</v>
      </c>
      <c r="O314" s="48">
        <v>10</v>
      </c>
      <c r="P314" s="47">
        <v>125</v>
      </c>
    </row>
    <row r="315" spans="1:16" x14ac:dyDescent="0.2">
      <c r="A315" s="105" t="s">
        <v>366</v>
      </c>
      <c r="B315" s="106" t="s">
        <v>34</v>
      </c>
      <c r="C315" s="52" t="s">
        <v>20</v>
      </c>
      <c r="D315" s="82">
        <v>44058</v>
      </c>
      <c r="E315" s="51">
        <v>554978</v>
      </c>
      <c r="F315" s="51">
        <v>-1345506</v>
      </c>
      <c r="G315" s="81">
        <v>188.36869056327723</v>
      </c>
      <c r="H315" s="50">
        <v>7.9502134323120117</v>
      </c>
      <c r="I315" s="41" t="s">
        <v>39</v>
      </c>
      <c r="J315" s="49">
        <v>1149.3357598016757</v>
      </c>
      <c r="K315" s="47">
        <v>97</v>
      </c>
      <c r="L315" s="49">
        <v>87.974632042211681</v>
      </c>
      <c r="M315" s="47">
        <v>25</v>
      </c>
      <c r="N315" s="49">
        <v>9.9</v>
      </c>
      <c r="O315" s="48">
        <v>14.85</v>
      </c>
      <c r="P315" s="47">
        <v>19.8</v>
      </c>
    </row>
    <row r="316" spans="1:16" x14ac:dyDescent="0.2">
      <c r="A316" s="105" t="s">
        <v>367</v>
      </c>
      <c r="B316" s="106" t="s">
        <v>34</v>
      </c>
      <c r="C316" s="52" t="s">
        <v>20</v>
      </c>
      <c r="D316" s="82">
        <v>44058</v>
      </c>
      <c r="E316" s="51">
        <v>554981</v>
      </c>
      <c r="F316" s="51">
        <v>-1351280</v>
      </c>
      <c r="G316" s="81">
        <v>252.37746891002195</v>
      </c>
      <c r="H316" s="50">
        <v>8.1108236312866211</v>
      </c>
      <c r="I316" s="41" t="s">
        <v>39</v>
      </c>
      <c r="J316" s="49">
        <v>1088.2805318712653</v>
      </c>
      <c r="K316" s="47">
        <v>93</v>
      </c>
      <c r="L316" s="49">
        <v>42.727651964899437</v>
      </c>
      <c r="M316" s="47">
        <v>12</v>
      </c>
      <c r="N316" s="49">
        <v>20.2</v>
      </c>
      <c r="O316" s="48">
        <v>0</v>
      </c>
      <c r="P316" s="47">
        <v>40.4</v>
      </c>
    </row>
    <row r="317" spans="1:16" x14ac:dyDescent="0.2">
      <c r="A317" s="105" t="s">
        <v>368</v>
      </c>
      <c r="B317" s="106" t="s">
        <v>34</v>
      </c>
      <c r="C317" s="52" t="s">
        <v>20</v>
      </c>
      <c r="D317" s="82">
        <v>44046</v>
      </c>
      <c r="E317" s="51">
        <v>555993</v>
      </c>
      <c r="F317" s="51">
        <v>-1340179</v>
      </c>
      <c r="G317" s="81">
        <v>74.981711777615217</v>
      </c>
      <c r="H317" s="50">
        <v>7.9502134323120117</v>
      </c>
      <c r="I317" s="41" t="s">
        <v>39</v>
      </c>
      <c r="J317" s="49">
        <v>872.8601283069429</v>
      </c>
      <c r="K317" s="47">
        <v>65</v>
      </c>
      <c r="L317" s="49">
        <v>191.69713078583189</v>
      </c>
      <c r="M317" s="47">
        <v>56</v>
      </c>
      <c r="N317" s="49">
        <v>0</v>
      </c>
      <c r="O317" s="48">
        <v>4.95</v>
      </c>
      <c r="P317" s="47">
        <v>9.9</v>
      </c>
    </row>
    <row r="318" spans="1:16" x14ac:dyDescent="0.2">
      <c r="A318" s="105" t="s">
        <v>369</v>
      </c>
      <c r="B318" s="106" t="s">
        <v>34</v>
      </c>
      <c r="C318" s="52" t="s">
        <v>20</v>
      </c>
      <c r="D318" s="82">
        <v>44045</v>
      </c>
      <c r="E318" s="51">
        <v>560006</v>
      </c>
      <c r="F318" s="51">
        <v>-1341998</v>
      </c>
      <c r="G318" s="81">
        <v>89.612289685442576</v>
      </c>
      <c r="H318" s="50">
        <v>7.9502134323120117</v>
      </c>
      <c r="I318" s="41" t="s">
        <v>39</v>
      </c>
      <c r="J318" s="49">
        <v>717.16285753561942</v>
      </c>
      <c r="K318" s="47">
        <v>74</v>
      </c>
      <c r="L318" s="49">
        <v>198.14891636677362</v>
      </c>
      <c r="M318" s="47">
        <v>57</v>
      </c>
      <c r="N318" s="49">
        <v>0</v>
      </c>
      <c r="O318" s="48">
        <v>0</v>
      </c>
      <c r="P318" s="47">
        <v>0</v>
      </c>
    </row>
    <row r="319" spans="1:16" x14ac:dyDescent="0.2">
      <c r="A319" s="105" t="s">
        <v>370</v>
      </c>
      <c r="B319" s="106" t="s">
        <v>34</v>
      </c>
      <c r="C319" s="52" t="s">
        <v>20</v>
      </c>
      <c r="D319" s="82">
        <v>44057</v>
      </c>
      <c r="E319" s="51">
        <v>555959</v>
      </c>
      <c r="F319" s="51">
        <v>-1343817</v>
      </c>
      <c r="G319" s="81">
        <v>384.05267008046815</v>
      </c>
      <c r="H319" s="50">
        <v>7.9502134323120117</v>
      </c>
      <c r="I319" s="41" t="s">
        <v>39</v>
      </c>
      <c r="J319" s="49">
        <v>1087.8106607541288</v>
      </c>
      <c r="K319" s="47">
        <v>67</v>
      </c>
      <c r="L319" s="49">
        <v>13.122740069425985</v>
      </c>
      <c r="M319" s="47">
        <v>3</v>
      </c>
      <c r="N319" s="49">
        <v>183.15</v>
      </c>
      <c r="O319" s="48">
        <v>4.95</v>
      </c>
      <c r="P319" s="47">
        <v>14.85</v>
      </c>
    </row>
    <row r="320" spans="1:16" x14ac:dyDescent="0.2">
      <c r="A320" s="105" t="s">
        <v>371</v>
      </c>
      <c r="B320" s="106" t="s">
        <v>34</v>
      </c>
      <c r="C320" s="52" t="s">
        <v>20</v>
      </c>
      <c r="D320" s="82">
        <v>44057</v>
      </c>
      <c r="E320" s="51">
        <v>555986</v>
      </c>
      <c r="F320" s="51">
        <v>-1345501</v>
      </c>
      <c r="G320" s="81">
        <v>367.59326993416238</v>
      </c>
      <c r="H320" s="50">
        <v>8.0305185317993164</v>
      </c>
      <c r="I320" s="41" t="s">
        <v>39</v>
      </c>
      <c r="J320" s="49">
        <v>310.7712397319462</v>
      </c>
      <c r="K320" s="47">
        <v>15</v>
      </c>
      <c r="L320" s="49">
        <v>0</v>
      </c>
      <c r="M320" s="47">
        <v>0</v>
      </c>
      <c r="N320" s="49">
        <v>70</v>
      </c>
      <c r="O320" s="48">
        <v>0</v>
      </c>
      <c r="P320" s="47">
        <v>115</v>
      </c>
    </row>
    <row r="321" spans="1:16" x14ac:dyDescent="0.2">
      <c r="A321" s="105" t="s">
        <v>372</v>
      </c>
      <c r="B321" s="106" t="s">
        <v>34</v>
      </c>
      <c r="C321" s="52" t="s">
        <v>20</v>
      </c>
      <c r="D321" s="82">
        <v>44056</v>
      </c>
      <c r="E321" s="51">
        <v>555982</v>
      </c>
      <c r="F321" s="51">
        <v>-1351278</v>
      </c>
      <c r="G321" s="81">
        <v>349.30504754937817</v>
      </c>
      <c r="H321" s="50">
        <v>8.0305185317993164</v>
      </c>
      <c r="I321" s="41" t="s">
        <v>39</v>
      </c>
      <c r="J321" s="49">
        <v>773.62557424784188</v>
      </c>
      <c r="K321" s="47">
        <v>47</v>
      </c>
      <c r="L321" s="49">
        <v>7.469888693727162</v>
      </c>
      <c r="M321" s="47">
        <v>2</v>
      </c>
      <c r="N321" s="49">
        <v>95</v>
      </c>
      <c r="O321" s="48">
        <v>0</v>
      </c>
      <c r="P321" s="47">
        <v>60</v>
      </c>
    </row>
    <row r="322" spans="1:16" x14ac:dyDescent="0.2">
      <c r="A322" s="105" t="s">
        <v>373</v>
      </c>
      <c r="B322" s="106" t="s">
        <v>34</v>
      </c>
      <c r="C322" s="52" t="s">
        <v>20</v>
      </c>
      <c r="D322" s="82">
        <v>44047</v>
      </c>
      <c r="E322" s="51">
        <v>560979</v>
      </c>
      <c r="F322" s="51">
        <v>-1334362</v>
      </c>
      <c r="G322" s="81">
        <v>298.09802487198243</v>
      </c>
      <c r="H322" s="50">
        <v>7.8699078559875488</v>
      </c>
      <c r="I322" s="41" t="s">
        <v>39</v>
      </c>
      <c r="J322" s="49">
        <v>471.69296127600381</v>
      </c>
      <c r="K322" s="47">
        <v>32</v>
      </c>
      <c r="L322" s="49">
        <v>35.266565395159112</v>
      </c>
      <c r="M322" s="47">
        <v>10</v>
      </c>
      <c r="N322" s="49">
        <v>44.1</v>
      </c>
      <c r="O322" s="48">
        <v>4.9000000000000004</v>
      </c>
      <c r="P322" s="47">
        <v>14.7</v>
      </c>
    </row>
    <row r="323" spans="1:16" x14ac:dyDescent="0.2">
      <c r="A323" s="105" t="s">
        <v>374</v>
      </c>
      <c r="B323" s="106" t="s">
        <v>34</v>
      </c>
      <c r="C323" s="52" t="s">
        <v>20</v>
      </c>
      <c r="D323" s="82">
        <v>44045</v>
      </c>
      <c r="E323" s="51">
        <v>561011</v>
      </c>
      <c r="F323" s="51">
        <v>-1342002</v>
      </c>
      <c r="G323" s="81">
        <v>135.33284564740308</v>
      </c>
      <c r="H323" s="50">
        <v>7.9502134323120117</v>
      </c>
      <c r="I323" s="41" t="s">
        <v>39</v>
      </c>
      <c r="J323" s="49">
        <v>1526.8853418333881</v>
      </c>
      <c r="K323" s="47">
        <v>160</v>
      </c>
      <c r="L323" s="49">
        <v>301.1290813135908</v>
      </c>
      <c r="M323" s="47">
        <v>76</v>
      </c>
      <c r="N323" s="49">
        <v>0</v>
      </c>
      <c r="O323" s="48">
        <v>0</v>
      </c>
      <c r="P323" s="47">
        <v>9.9</v>
      </c>
    </row>
    <row r="324" spans="1:16" x14ac:dyDescent="0.2">
      <c r="A324" s="105" t="s">
        <v>375</v>
      </c>
      <c r="B324" s="106" t="s">
        <v>34</v>
      </c>
      <c r="C324" s="52" t="s">
        <v>20</v>
      </c>
      <c r="D324" s="82">
        <v>44059</v>
      </c>
      <c r="E324" s="51">
        <v>560989</v>
      </c>
      <c r="F324" s="51">
        <v>-1343798</v>
      </c>
      <c r="G324" s="81">
        <v>288.95391367959036</v>
      </c>
      <c r="H324" s="50">
        <v>7.9502134323120117</v>
      </c>
      <c r="I324" s="41" t="s">
        <v>39</v>
      </c>
      <c r="J324" s="49">
        <v>575.47019341572229</v>
      </c>
      <c r="K324" s="47">
        <v>41</v>
      </c>
      <c r="L324" s="49">
        <v>82.387382185426361</v>
      </c>
      <c r="M324" s="47">
        <v>23</v>
      </c>
      <c r="N324" s="49">
        <v>59.4</v>
      </c>
      <c r="O324" s="48">
        <v>4.95</v>
      </c>
      <c r="P324" s="47">
        <v>29.7</v>
      </c>
    </row>
    <row r="325" spans="1:16" x14ac:dyDescent="0.2">
      <c r="A325" s="105" t="s">
        <v>376</v>
      </c>
      <c r="B325" s="106" t="s">
        <v>34</v>
      </c>
      <c r="C325" s="52" t="s">
        <v>20</v>
      </c>
      <c r="D325" s="82">
        <v>44054</v>
      </c>
      <c r="E325" s="51">
        <v>560978</v>
      </c>
      <c r="F325" s="51">
        <v>-1345603</v>
      </c>
      <c r="G325" s="81">
        <v>186.53986832479882</v>
      </c>
      <c r="H325" s="50">
        <v>7.9502134323120117</v>
      </c>
      <c r="I325" s="41" t="s">
        <v>39</v>
      </c>
      <c r="J325" s="49">
        <v>2933.8785776099812</v>
      </c>
      <c r="K325" s="47">
        <v>287</v>
      </c>
      <c r="L325" s="49">
        <v>75.066492842717608</v>
      </c>
      <c r="M325" s="47">
        <v>19</v>
      </c>
      <c r="N325" s="49">
        <v>4.95</v>
      </c>
      <c r="O325" s="48">
        <v>0</v>
      </c>
      <c r="P325" s="47">
        <v>4.95</v>
      </c>
    </row>
    <row r="326" spans="1:16" x14ac:dyDescent="0.2">
      <c r="A326" s="105" t="s">
        <v>377</v>
      </c>
      <c r="B326" s="106" t="s">
        <v>34</v>
      </c>
      <c r="C326" s="52" t="s">
        <v>20</v>
      </c>
      <c r="D326" s="82">
        <v>44056</v>
      </c>
      <c r="E326" s="51">
        <v>560979</v>
      </c>
      <c r="F326" s="51">
        <v>-1351328</v>
      </c>
      <c r="G326" s="81">
        <v>283.46744696415504</v>
      </c>
      <c r="H326" s="50">
        <v>7.9502134323120117</v>
      </c>
      <c r="I326" s="41" t="s">
        <v>39</v>
      </c>
      <c r="J326" s="49">
        <v>275.46817156351671</v>
      </c>
      <c r="K326" s="47">
        <v>21</v>
      </c>
      <c r="L326" s="49">
        <v>4.0647657465164446</v>
      </c>
      <c r="M326" s="47">
        <v>1</v>
      </c>
      <c r="N326" s="49">
        <v>74.25</v>
      </c>
      <c r="O326" s="48">
        <v>0</v>
      </c>
      <c r="P326" s="47">
        <v>0</v>
      </c>
    </row>
    <row r="327" spans="1:16" x14ac:dyDescent="0.2">
      <c r="A327" s="105" t="s">
        <v>378</v>
      </c>
      <c r="B327" s="106" t="s">
        <v>34</v>
      </c>
      <c r="C327" s="52" t="s">
        <v>20</v>
      </c>
      <c r="D327" s="82">
        <v>44047</v>
      </c>
      <c r="E327" s="51">
        <v>561979</v>
      </c>
      <c r="F327" s="51">
        <v>-1334400</v>
      </c>
      <c r="G327" s="81">
        <v>190.19751280175566</v>
      </c>
      <c r="H327" s="50">
        <v>6.4595484733581543</v>
      </c>
      <c r="I327" s="41" t="s">
        <v>39</v>
      </c>
      <c r="J327" s="49">
        <v>463.98059111006444</v>
      </c>
      <c r="K327" s="47">
        <v>27</v>
      </c>
      <c r="L327" s="49">
        <v>7.3348798230499428</v>
      </c>
      <c r="M327" s="47">
        <v>2</v>
      </c>
      <c r="N327" s="49">
        <v>16.606451612903225</v>
      </c>
      <c r="O327" s="48">
        <v>0</v>
      </c>
      <c r="P327" s="47">
        <v>12.45483870967742</v>
      </c>
    </row>
    <row r="328" spans="1:16" x14ac:dyDescent="0.2">
      <c r="A328" s="105" t="s">
        <v>379</v>
      </c>
      <c r="B328" s="106" t="s">
        <v>34</v>
      </c>
      <c r="C328" s="52" t="s">
        <v>20</v>
      </c>
      <c r="D328" s="82">
        <v>44044</v>
      </c>
      <c r="E328" s="51">
        <v>562003</v>
      </c>
      <c r="F328" s="51">
        <v>-1341978</v>
      </c>
      <c r="G328" s="81">
        <v>155.44989027066569</v>
      </c>
      <c r="H328" s="50">
        <v>8.0305185317993164</v>
      </c>
      <c r="I328" s="41" t="s">
        <v>39</v>
      </c>
      <c r="J328" s="49">
        <v>329.14078627332196</v>
      </c>
      <c r="K328" s="47">
        <v>28</v>
      </c>
      <c r="L328" s="49">
        <v>47.805634840791086</v>
      </c>
      <c r="M328" s="47">
        <v>14</v>
      </c>
      <c r="N328" s="49">
        <v>5</v>
      </c>
      <c r="O328" s="48">
        <v>35</v>
      </c>
      <c r="P328" s="47">
        <v>15</v>
      </c>
    </row>
    <row r="329" spans="1:16" x14ac:dyDescent="0.2">
      <c r="A329" s="105" t="s">
        <v>380</v>
      </c>
      <c r="B329" s="106" t="s">
        <v>34</v>
      </c>
      <c r="C329" s="52" t="s">
        <v>20</v>
      </c>
      <c r="D329" s="82">
        <v>44054</v>
      </c>
      <c r="E329" s="51">
        <v>561978</v>
      </c>
      <c r="F329" s="51">
        <v>-1345627</v>
      </c>
      <c r="G329" s="81">
        <v>95.098756400877832</v>
      </c>
      <c r="H329" s="50">
        <v>7.9502134323120117</v>
      </c>
      <c r="I329" s="41" t="s">
        <v>39</v>
      </c>
      <c r="J329" s="49">
        <v>860.53899578295238</v>
      </c>
      <c r="K329" s="47">
        <v>57</v>
      </c>
      <c r="L329" s="49">
        <v>68.738909435901135</v>
      </c>
      <c r="M329" s="47">
        <v>19</v>
      </c>
      <c r="N329" s="49">
        <v>14.85</v>
      </c>
      <c r="O329" s="48">
        <v>9.9</v>
      </c>
      <c r="P329" s="47">
        <v>24.75</v>
      </c>
    </row>
    <row r="330" spans="1:16" x14ac:dyDescent="0.2">
      <c r="A330" s="105" t="s">
        <v>381</v>
      </c>
      <c r="B330" s="106" t="s">
        <v>34</v>
      </c>
      <c r="C330" s="52" t="s">
        <v>20</v>
      </c>
      <c r="D330" s="82">
        <v>44055</v>
      </c>
      <c r="E330" s="51">
        <v>562001</v>
      </c>
      <c r="F330" s="51">
        <v>-1351372</v>
      </c>
      <c r="G330" s="81">
        <v>159.10753474762254</v>
      </c>
      <c r="H330" s="50">
        <v>8.0305185317993164</v>
      </c>
      <c r="I330" s="41" t="s">
        <v>39</v>
      </c>
      <c r="J330" s="49">
        <v>831.21147451074955</v>
      </c>
      <c r="K330" s="47">
        <v>72</v>
      </c>
      <c r="L330" s="49">
        <v>96.33543514697935</v>
      </c>
      <c r="M330" s="47">
        <v>26</v>
      </c>
      <c r="N330" s="49">
        <v>15</v>
      </c>
      <c r="O330" s="48">
        <v>25</v>
      </c>
      <c r="P330" s="47">
        <v>35</v>
      </c>
    </row>
    <row r="331" spans="1:16" x14ac:dyDescent="0.2">
      <c r="A331" s="105" t="s">
        <v>382</v>
      </c>
      <c r="B331" s="106" t="s">
        <v>34</v>
      </c>
      <c r="C331" s="52" t="s">
        <v>20</v>
      </c>
      <c r="D331" s="82">
        <v>44055</v>
      </c>
      <c r="E331" s="51">
        <v>561980</v>
      </c>
      <c r="F331" s="51">
        <v>-1353146</v>
      </c>
      <c r="G331" s="81">
        <v>204.82809070958302</v>
      </c>
      <c r="H331" s="50">
        <v>7.9502134323120117</v>
      </c>
      <c r="I331" s="41" t="s">
        <v>39</v>
      </c>
      <c r="J331" s="49">
        <v>506.23828890259801</v>
      </c>
      <c r="K331" s="47">
        <v>48</v>
      </c>
      <c r="L331" s="49">
        <v>33.737971967165343</v>
      </c>
      <c r="M331" s="47">
        <v>10</v>
      </c>
      <c r="N331" s="49">
        <v>44.55</v>
      </c>
      <c r="O331" s="48">
        <v>9.9</v>
      </c>
      <c r="P331" s="47">
        <v>9.9</v>
      </c>
    </row>
    <row r="332" spans="1:16" x14ac:dyDescent="0.2">
      <c r="A332" s="105" t="s">
        <v>383</v>
      </c>
      <c r="B332" s="106" t="s">
        <v>34</v>
      </c>
      <c r="C332" s="52" t="s">
        <v>20</v>
      </c>
      <c r="D332" s="82">
        <v>44047</v>
      </c>
      <c r="E332" s="51">
        <v>562897</v>
      </c>
      <c r="F332" s="51">
        <v>-1334397</v>
      </c>
      <c r="G332" s="81">
        <v>89.612289685442576</v>
      </c>
      <c r="H332" s="50">
        <v>8.0305185317993164</v>
      </c>
      <c r="I332" s="41" t="s">
        <v>39</v>
      </c>
      <c r="J332" s="49">
        <v>505.6174787487758</v>
      </c>
      <c r="K332" s="47">
        <v>30</v>
      </c>
      <c r="L332" s="49">
        <v>15.974586713546799</v>
      </c>
      <c r="M332" s="47">
        <v>5</v>
      </c>
      <c r="N332" s="49">
        <v>20</v>
      </c>
      <c r="O332" s="48">
        <v>5</v>
      </c>
      <c r="P332" s="47">
        <v>0</v>
      </c>
    </row>
    <row r="333" spans="1:16" x14ac:dyDescent="0.2">
      <c r="A333" s="105" t="s">
        <v>384</v>
      </c>
      <c r="B333" s="106" t="s">
        <v>34</v>
      </c>
      <c r="C333" s="52" t="s">
        <v>20</v>
      </c>
      <c r="D333" s="82">
        <v>44044</v>
      </c>
      <c r="E333" s="51">
        <v>562984</v>
      </c>
      <c r="F333" s="51">
        <v>-1341980</v>
      </c>
      <c r="G333" s="81">
        <v>82.297000731528897</v>
      </c>
      <c r="H333" s="50">
        <v>7.9502134323120117</v>
      </c>
      <c r="I333" s="41" t="s">
        <v>39</v>
      </c>
      <c r="J333" s="49">
        <v>874.41088017798268</v>
      </c>
      <c r="K333" s="47">
        <v>90</v>
      </c>
      <c r="L333" s="49">
        <v>201.45466676020115</v>
      </c>
      <c r="M333" s="47">
        <v>53</v>
      </c>
      <c r="N333" s="49">
        <v>0</v>
      </c>
      <c r="O333" s="48">
        <v>14.85</v>
      </c>
      <c r="P333" s="47">
        <v>4.95</v>
      </c>
    </row>
    <row r="334" spans="1:16" x14ac:dyDescent="0.2">
      <c r="A334" s="105" t="s">
        <v>385</v>
      </c>
      <c r="B334" s="106" t="s">
        <v>34</v>
      </c>
      <c r="C334" s="52" t="s">
        <v>21</v>
      </c>
      <c r="D334" s="82">
        <v>44056</v>
      </c>
      <c r="E334" s="51">
        <v>563002</v>
      </c>
      <c r="F334" s="51">
        <v>-1351515</v>
      </c>
      <c r="G334" s="81">
        <v>106.07168983174834</v>
      </c>
      <c r="H334" s="50">
        <v>7.9502134323120117</v>
      </c>
      <c r="I334" s="41" t="s">
        <v>39</v>
      </c>
      <c r="J334" s="49">
        <v>658.9343312786641</v>
      </c>
      <c r="K334" s="47">
        <v>61</v>
      </c>
      <c r="L334" s="49">
        <v>178.08170709629263</v>
      </c>
      <c r="M334" s="47">
        <v>52</v>
      </c>
      <c r="N334" s="49">
        <v>0</v>
      </c>
      <c r="O334" s="48">
        <v>24.75</v>
      </c>
      <c r="P334" s="47">
        <v>14.85</v>
      </c>
    </row>
    <row r="335" spans="1:16" x14ac:dyDescent="0.2">
      <c r="A335" s="105" t="s">
        <v>386</v>
      </c>
      <c r="B335" s="106" t="s">
        <v>34</v>
      </c>
      <c r="C335" s="52" t="s">
        <v>21</v>
      </c>
      <c r="D335" s="82">
        <v>44056</v>
      </c>
      <c r="E335" s="51">
        <v>562999</v>
      </c>
      <c r="F335" s="51">
        <v>-1353320</v>
      </c>
      <c r="G335" s="81">
        <v>153.62106803218725</v>
      </c>
      <c r="H335" s="50">
        <v>7.9502134323120117</v>
      </c>
      <c r="I335" s="41" t="s">
        <v>39</v>
      </c>
      <c r="J335" s="49">
        <v>657.53551510706131</v>
      </c>
      <c r="K335" s="47">
        <v>56</v>
      </c>
      <c r="L335" s="49">
        <v>48.707645776527393</v>
      </c>
      <c r="M335" s="47">
        <v>12</v>
      </c>
      <c r="N335" s="49">
        <v>0</v>
      </c>
      <c r="O335" s="48">
        <v>19.8</v>
      </c>
      <c r="P335" s="47">
        <v>133.65</v>
      </c>
    </row>
    <row r="336" spans="1:16" x14ac:dyDescent="0.2">
      <c r="A336" s="105" t="s">
        <v>387</v>
      </c>
      <c r="B336" s="106" t="s">
        <v>34</v>
      </c>
      <c r="C336" s="52" t="s">
        <v>21</v>
      </c>
      <c r="D336" s="82">
        <v>44056</v>
      </c>
      <c r="E336" s="51">
        <v>563920</v>
      </c>
      <c r="F336" s="51">
        <v>-1351505</v>
      </c>
      <c r="G336" s="81">
        <v>53.035844915874172</v>
      </c>
      <c r="H336" s="50">
        <v>8.0305185317993164</v>
      </c>
      <c r="I336" s="41" t="s">
        <v>39</v>
      </c>
      <c r="J336" s="49">
        <v>731.86645699670078</v>
      </c>
      <c r="K336" s="47">
        <v>44</v>
      </c>
      <c r="L336" s="49">
        <v>4.600628136533115</v>
      </c>
      <c r="M336" s="47">
        <v>1</v>
      </c>
      <c r="N336" s="49">
        <v>0</v>
      </c>
      <c r="O336" s="48">
        <v>0</v>
      </c>
      <c r="P336" s="47">
        <v>35</v>
      </c>
    </row>
    <row r="337" spans="1:16" x14ac:dyDescent="0.2">
      <c r="A337" s="105" t="s">
        <v>388</v>
      </c>
      <c r="B337" s="106" t="s">
        <v>34</v>
      </c>
      <c r="C337" s="52" t="s">
        <v>21</v>
      </c>
      <c r="D337" s="82">
        <v>44057</v>
      </c>
      <c r="E337" s="51">
        <v>564000</v>
      </c>
      <c r="F337" s="51">
        <v>-1353422</v>
      </c>
      <c r="G337" s="81">
        <v>133.50402340892464</v>
      </c>
      <c r="H337" s="50">
        <v>8.0305185317993164</v>
      </c>
      <c r="I337" s="41" t="s">
        <v>39</v>
      </c>
      <c r="J337" s="49">
        <v>1438.0084946780014</v>
      </c>
      <c r="K337" s="47">
        <v>108</v>
      </c>
      <c r="L337" s="49">
        <v>193.69152216409279</v>
      </c>
      <c r="M337" s="47">
        <v>55</v>
      </c>
      <c r="N337" s="49">
        <v>0</v>
      </c>
      <c r="O337" s="48">
        <v>0</v>
      </c>
      <c r="P337" s="47">
        <v>105</v>
      </c>
    </row>
    <row r="338" spans="1:16" x14ac:dyDescent="0.2">
      <c r="A338" s="105" t="s">
        <v>389</v>
      </c>
      <c r="B338" s="106" t="s">
        <v>34</v>
      </c>
      <c r="C338" s="52" t="s">
        <v>21</v>
      </c>
      <c r="D338" s="82">
        <v>44057</v>
      </c>
      <c r="E338" s="51">
        <v>564002</v>
      </c>
      <c r="F338" s="51">
        <v>-1355176</v>
      </c>
      <c r="G338" s="81">
        <v>239.575713240673</v>
      </c>
      <c r="H338" s="50">
        <v>7.9502134323120117</v>
      </c>
      <c r="I338" s="41" t="s">
        <v>39</v>
      </c>
      <c r="J338" s="49">
        <v>1078.0583157315898</v>
      </c>
      <c r="K338" s="47">
        <v>101</v>
      </c>
      <c r="L338" s="49">
        <v>41.034543430866634</v>
      </c>
      <c r="M338" s="47">
        <v>10</v>
      </c>
      <c r="N338" s="49">
        <v>0</v>
      </c>
      <c r="O338" s="48">
        <v>4.95</v>
      </c>
      <c r="P338" s="47">
        <v>14.85</v>
      </c>
    </row>
    <row r="339" spans="1:16" x14ac:dyDescent="0.2">
      <c r="A339" s="105" t="s">
        <v>390</v>
      </c>
      <c r="B339" s="106" t="s">
        <v>34</v>
      </c>
      <c r="C339" s="52" t="s">
        <v>21</v>
      </c>
      <c r="D339" s="82">
        <v>44010</v>
      </c>
      <c r="E339" s="51">
        <v>565001</v>
      </c>
      <c r="F339" s="51">
        <v>-1325034</v>
      </c>
      <c r="G339" s="81">
        <v>206.65691294806143</v>
      </c>
      <c r="H339" s="50">
        <v>8.1108236312866211</v>
      </c>
      <c r="I339" s="41" t="s">
        <v>39</v>
      </c>
      <c r="J339" s="49">
        <v>253.66683831827481</v>
      </c>
      <c r="K339" s="47">
        <v>25</v>
      </c>
      <c r="L339" s="49">
        <v>98.520645914520443</v>
      </c>
      <c r="M339" s="47">
        <v>32</v>
      </c>
      <c r="N339" s="49">
        <v>0</v>
      </c>
      <c r="O339" s="48">
        <v>0</v>
      </c>
      <c r="P339" s="47">
        <v>0</v>
      </c>
    </row>
    <row r="340" spans="1:16" x14ac:dyDescent="0.2">
      <c r="A340" s="105" t="s">
        <v>391</v>
      </c>
      <c r="B340" s="106" t="s">
        <v>34</v>
      </c>
      <c r="C340" s="52" t="s">
        <v>21</v>
      </c>
      <c r="D340" s="82">
        <v>44057</v>
      </c>
      <c r="E340" s="51">
        <v>565000</v>
      </c>
      <c r="F340" s="51">
        <v>-1355139</v>
      </c>
      <c r="G340" s="81">
        <v>184.71104608632041</v>
      </c>
      <c r="H340" s="50">
        <v>8.0305185317993164</v>
      </c>
      <c r="I340" s="41" t="s">
        <v>39</v>
      </c>
      <c r="J340" s="49">
        <v>555.18882623653224</v>
      </c>
      <c r="K340" s="47">
        <v>51</v>
      </c>
      <c r="L340" s="49">
        <v>72.614702474250976</v>
      </c>
      <c r="M340" s="47">
        <v>20</v>
      </c>
      <c r="N340" s="49">
        <v>10</v>
      </c>
      <c r="O340" s="48">
        <v>10</v>
      </c>
      <c r="P340" s="47">
        <v>0</v>
      </c>
    </row>
    <row r="341" spans="1:16" x14ac:dyDescent="0.2">
      <c r="A341" s="105" t="s">
        <v>392</v>
      </c>
      <c r="B341" s="106" t="s">
        <v>34</v>
      </c>
      <c r="C341" s="52" t="s">
        <v>21</v>
      </c>
      <c r="D341" s="82">
        <v>44011</v>
      </c>
      <c r="E341" s="51">
        <v>565999</v>
      </c>
      <c r="F341" s="51">
        <v>-1342104</v>
      </c>
      <c r="G341" s="81">
        <v>343.81858083394292</v>
      </c>
      <c r="H341" s="50">
        <v>7.9502134323120117</v>
      </c>
      <c r="I341" s="41" t="s">
        <v>39</v>
      </c>
      <c r="J341" s="49">
        <v>647.13567151702352</v>
      </c>
      <c r="K341" s="47">
        <v>61</v>
      </c>
      <c r="L341" s="49">
        <v>56.771377629318593</v>
      </c>
      <c r="M341" s="47">
        <v>16</v>
      </c>
      <c r="N341" s="49">
        <v>128.69999999999999</v>
      </c>
      <c r="O341" s="48">
        <v>9.9</v>
      </c>
      <c r="P341" s="47">
        <v>0</v>
      </c>
    </row>
    <row r="342" spans="1:16" x14ac:dyDescent="0.2">
      <c r="A342" s="105" t="s">
        <v>393</v>
      </c>
      <c r="B342" s="106" t="s">
        <v>34</v>
      </c>
      <c r="C342" s="52" t="s">
        <v>21</v>
      </c>
      <c r="D342" s="82">
        <v>44063</v>
      </c>
      <c r="E342" s="51">
        <v>570276</v>
      </c>
      <c r="F342" s="51">
        <v>-1360017</v>
      </c>
      <c r="G342" s="81">
        <v>106.07168983174834</v>
      </c>
      <c r="H342" s="50">
        <v>8.0305185317993164</v>
      </c>
      <c r="I342" s="41" t="s">
        <v>39</v>
      </c>
      <c r="J342" s="49">
        <v>501.98608264386354</v>
      </c>
      <c r="K342" s="47">
        <v>43</v>
      </c>
      <c r="L342" s="49">
        <v>116.77354830763581</v>
      </c>
      <c r="M342" s="47">
        <v>33</v>
      </c>
      <c r="N342" s="49">
        <v>0</v>
      </c>
      <c r="O342" s="48">
        <v>0</v>
      </c>
      <c r="P342" s="47">
        <v>155</v>
      </c>
    </row>
    <row r="343" spans="1:16" x14ac:dyDescent="0.2">
      <c r="A343" s="105" t="s">
        <v>394</v>
      </c>
      <c r="B343" s="106" t="s">
        <v>34</v>
      </c>
      <c r="C343" s="52" t="s">
        <v>21</v>
      </c>
      <c r="D343" s="82">
        <v>44012</v>
      </c>
      <c r="E343" s="51">
        <v>570998</v>
      </c>
      <c r="F343" s="51">
        <v>-1334481</v>
      </c>
      <c r="G343" s="81">
        <v>314.5574250182882</v>
      </c>
      <c r="H343" s="50">
        <v>7.9502134323120117</v>
      </c>
      <c r="I343" s="41" t="s">
        <v>39</v>
      </c>
      <c r="J343" s="49">
        <v>825.48481645161087</v>
      </c>
      <c r="K343" s="47">
        <v>94</v>
      </c>
      <c r="L343" s="49">
        <v>49.790038827730548</v>
      </c>
      <c r="M343" s="47">
        <v>13</v>
      </c>
      <c r="N343" s="49">
        <v>74.25</v>
      </c>
      <c r="O343" s="48">
        <v>14.85</v>
      </c>
      <c r="P343" s="47">
        <v>0</v>
      </c>
    </row>
    <row r="344" spans="1:16" x14ac:dyDescent="0.2">
      <c r="A344" s="105" t="s">
        <v>395</v>
      </c>
      <c r="B344" s="106" t="s">
        <v>34</v>
      </c>
      <c r="C344" s="52" t="s">
        <v>21</v>
      </c>
      <c r="D344" s="82">
        <v>44011</v>
      </c>
      <c r="E344" s="51">
        <v>571001</v>
      </c>
      <c r="F344" s="51">
        <v>-1340342</v>
      </c>
      <c r="G344" s="81">
        <v>283.46744696415504</v>
      </c>
      <c r="H344" s="50">
        <v>7.9502134323120117</v>
      </c>
      <c r="I344" s="41" t="s">
        <v>39</v>
      </c>
      <c r="J344" s="49">
        <v>529.6550463574157</v>
      </c>
      <c r="K344" s="47">
        <v>54</v>
      </c>
      <c r="L344" s="49">
        <v>92.723176351147956</v>
      </c>
      <c r="M344" s="47">
        <v>25</v>
      </c>
      <c r="N344" s="49">
        <v>64.349999999999994</v>
      </c>
      <c r="O344" s="48">
        <v>19.8</v>
      </c>
      <c r="P344" s="47">
        <v>0</v>
      </c>
    </row>
    <row r="345" spans="1:16" x14ac:dyDescent="0.2">
      <c r="A345" s="105" t="s">
        <v>396</v>
      </c>
      <c r="B345" s="106" t="s">
        <v>34</v>
      </c>
      <c r="C345" s="52" t="s">
        <v>21</v>
      </c>
      <c r="D345" s="82">
        <v>44054</v>
      </c>
      <c r="E345" s="51">
        <v>570999</v>
      </c>
      <c r="F345" s="51">
        <v>-1343999</v>
      </c>
      <c r="G345" s="81">
        <v>345.64740307242135</v>
      </c>
      <c r="H345" s="50">
        <v>7.9502134323120117</v>
      </c>
      <c r="I345" s="41" t="s">
        <v>39</v>
      </c>
      <c r="J345" s="49">
        <v>224.51461895001432</v>
      </c>
      <c r="K345" s="47">
        <v>16</v>
      </c>
      <c r="L345" s="49">
        <v>11.385675420453211</v>
      </c>
      <c r="M345" s="47">
        <v>3</v>
      </c>
      <c r="N345" s="49">
        <v>34.65</v>
      </c>
      <c r="O345" s="48">
        <v>0</v>
      </c>
      <c r="P345" s="47">
        <v>44.55</v>
      </c>
    </row>
    <row r="346" spans="1:16" x14ac:dyDescent="0.2">
      <c r="A346" s="105" t="s">
        <v>397</v>
      </c>
      <c r="B346" s="106" t="s">
        <v>34</v>
      </c>
      <c r="C346" s="52" t="s">
        <v>21</v>
      </c>
      <c r="D346" s="82">
        <v>44063</v>
      </c>
      <c r="E346" s="51">
        <v>571000</v>
      </c>
      <c r="F346" s="51">
        <v>-1355420</v>
      </c>
      <c r="G346" s="81">
        <v>69.495245062179947</v>
      </c>
      <c r="H346" s="50">
        <v>7.9502134323120117</v>
      </c>
      <c r="I346" s="41" t="s">
        <v>39</v>
      </c>
      <c r="J346" s="49">
        <v>742.76092216220184</v>
      </c>
      <c r="K346" s="47">
        <v>34</v>
      </c>
      <c r="L346" s="49">
        <v>48.063012614438847</v>
      </c>
      <c r="M346" s="47">
        <v>17</v>
      </c>
      <c r="N346" s="49">
        <v>0</v>
      </c>
      <c r="O346" s="48">
        <v>0</v>
      </c>
      <c r="P346" s="47">
        <v>29.7</v>
      </c>
    </row>
    <row r="347" spans="1:16" x14ac:dyDescent="0.2">
      <c r="A347" s="105" t="s">
        <v>398</v>
      </c>
      <c r="B347" s="106" t="s">
        <v>34</v>
      </c>
      <c r="C347" s="52" t="s">
        <v>21</v>
      </c>
      <c r="D347" s="82">
        <v>44063</v>
      </c>
      <c r="E347" s="51">
        <v>570997</v>
      </c>
      <c r="F347" s="51">
        <v>-1361108</v>
      </c>
      <c r="G347" s="81">
        <v>202.99926847110459</v>
      </c>
      <c r="H347" s="50">
        <v>7.869908332824707</v>
      </c>
      <c r="I347" s="41" t="s">
        <v>39</v>
      </c>
      <c r="J347" s="49">
        <v>1025.7908847609658</v>
      </c>
      <c r="K347" s="47">
        <v>102</v>
      </c>
      <c r="L347" s="49">
        <v>25.436804247340948</v>
      </c>
      <c r="M347" s="47">
        <v>6</v>
      </c>
      <c r="N347" s="49">
        <v>34.299999999999997</v>
      </c>
      <c r="O347" s="48">
        <v>0</v>
      </c>
      <c r="P347" s="47">
        <v>44.1</v>
      </c>
    </row>
    <row r="348" spans="1:16" x14ac:dyDescent="0.2">
      <c r="A348" s="105" t="s">
        <v>399</v>
      </c>
      <c r="B348" s="106" t="s">
        <v>34</v>
      </c>
      <c r="C348" s="52" t="s">
        <v>21</v>
      </c>
      <c r="D348" s="82">
        <v>44012</v>
      </c>
      <c r="E348" s="51">
        <v>572000</v>
      </c>
      <c r="F348" s="51">
        <v>-1332620</v>
      </c>
      <c r="G348" s="81">
        <v>138.99049012435989</v>
      </c>
      <c r="H348" s="50">
        <v>8.0305185317993164</v>
      </c>
      <c r="I348" s="41" t="s">
        <v>39</v>
      </c>
      <c r="J348" s="49">
        <v>339.94245106263628</v>
      </c>
      <c r="K348" s="47">
        <v>32</v>
      </c>
      <c r="L348" s="49">
        <v>148.66467997199803</v>
      </c>
      <c r="M348" s="47">
        <v>42</v>
      </c>
      <c r="N348" s="49">
        <v>0</v>
      </c>
      <c r="O348" s="48">
        <v>0</v>
      </c>
      <c r="P348" s="47">
        <v>0</v>
      </c>
    </row>
    <row r="349" spans="1:16" x14ac:dyDescent="0.2">
      <c r="A349" s="105" t="s">
        <v>400</v>
      </c>
      <c r="B349" s="106" t="s">
        <v>34</v>
      </c>
      <c r="C349" s="52" t="s">
        <v>21</v>
      </c>
      <c r="D349" s="82">
        <v>44012</v>
      </c>
      <c r="E349" s="51">
        <v>571999</v>
      </c>
      <c r="F349" s="51">
        <v>-1334484</v>
      </c>
      <c r="G349" s="81">
        <v>334.67446964155084</v>
      </c>
      <c r="H349" s="50">
        <v>7.869908332824707</v>
      </c>
      <c r="I349" s="41" t="s">
        <v>39</v>
      </c>
      <c r="J349" s="49">
        <v>884.05652691596811</v>
      </c>
      <c r="K349" s="47">
        <v>79</v>
      </c>
      <c r="L349" s="49">
        <v>88.779541033011213</v>
      </c>
      <c r="M349" s="47">
        <v>23</v>
      </c>
      <c r="N349" s="49">
        <v>49</v>
      </c>
      <c r="O349" s="48">
        <v>0</v>
      </c>
      <c r="P349" s="47">
        <v>4.9000000000000004</v>
      </c>
    </row>
    <row r="350" spans="1:16" x14ac:dyDescent="0.2">
      <c r="A350" s="105" t="s">
        <v>401</v>
      </c>
      <c r="B350" s="106" t="s">
        <v>34</v>
      </c>
      <c r="C350" s="52" t="s">
        <v>21</v>
      </c>
      <c r="D350" s="82">
        <v>44062</v>
      </c>
      <c r="E350" s="51">
        <v>572038</v>
      </c>
      <c r="F350" s="51">
        <v>-1355501</v>
      </c>
      <c r="G350" s="81">
        <v>118.87344550109729</v>
      </c>
      <c r="H350" s="50">
        <v>7.9502134323120117</v>
      </c>
      <c r="I350" s="41" t="s">
        <v>39</v>
      </c>
      <c r="J350" s="49">
        <v>1105.729549621409</v>
      </c>
      <c r="K350" s="47">
        <v>49</v>
      </c>
      <c r="L350" s="49">
        <v>44.444600810371327</v>
      </c>
      <c r="M350" s="47">
        <v>15</v>
      </c>
      <c r="N350" s="49">
        <v>4.95</v>
      </c>
      <c r="O350" s="48">
        <v>0</v>
      </c>
      <c r="P350" s="47">
        <v>34.65</v>
      </c>
    </row>
    <row r="351" spans="1:16" x14ac:dyDescent="0.2">
      <c r="A351" s="105" t="s">
        <v>402</v>
      </c>
      <c r="B351" s="106" t="s">
        <v>34</v>
      </c>
      <c r="C351" s="52" t="s">
        <v>21</v>
      </c>
      <c r="D351" s="82">
        <v>44062</v>
      </c>
      <c r="E351" s="51">
        <v>571999</v>
      </c>
      <c r="F351" s="51">
        <v>-1361282</v>
      </c>
      <c r="G351" s="81">
        <v>170.08046817849305</v>
      </c>
      <c r="H351" s="50">
        <v>8.0305185317993164</v>
      </c>
      <c r="I351" s="41" t="s">
        <v>39</v>
      </c>
      <c r="J351" s="49">
        <v>1584.9884546941244</v>
      </c>
      <c r="K351" s="47">
        <v>134</v>
      </c>
      <c r="L351" s="49">
        <v>44.081950533605969</v>
      </c>
      <c r="M351" s="47">
        <v>11</v>
      </c>
      <c r="N351" s="49">
        <v>15</v>
      </c>
      <c r="O351" s="48">
        <v>0</v>
      </c>
      <c r="P351" s="47">
        <v>5</v>
      </c>
    </row>
    <row r="352" spans="1:16" x14ac:dyDescent="0.2">
      <c r="A352" s="105" t="s">
        <v>403</v>
      </c>
      <c r="B352" s="106" t="s">
        <v>34</v>
      </c>
      <c r="C352" s="52" t="s">
        <v>21</v>
      </c>
      <c r="D352" s="82">
        <v>44013</v>
      </c>
      <c r="E352" s="51">
        <v>573002</v>
      </c>
      <c r="F352" s="51">
        <v>-1334469</v>
      </c>
      <c r="G352" s="81">
        <v>224.94513533284564</v>
      </c>
      <c r="H352" s="50">
        <v>7.9502134323120117</v>
      </c>
      <c r="I352" s="41" t="s">
        <v>39</v>
      </c>
      <c r="J352" s="49">
        <v>422.83442145103999</v>
      </c>
      <c r="K352" s="47">
        <v>39</v>
      </c>
      <c r="L352" s="49">
        <v>80.42268305163455</v>
      </c>
      <c r="M352" s="47">
        <v>22</v>
      </c>
      <c r="N352" s="49">
        <v>24.75</v>
      </c>
      <c r="O352" s="48">
        <v>0</v>
      </c>
      <c r="P352" s="47">
        <v>9.9</v>
      </c>
    </row>
    <row r="353" spans="1:16" x14ac:dyDescent="0.2">
      <c r="A353" s="105" t="s">
        <v>404</v>
      </c>
      <c r="B353" s="106" t="s">
        <v>34</v>
      </c>
      <c r="C353" s="52" t="s">
        <v>21</v>
      </c>
      <c r="D353" s="82">
        <v>44053</v>
      </c>
      <c r="E353" s="51">
        <v>553116</v>
      </c>
      <c r="F353" s="51">
        <v>-1343798</v>
      </c>
      <c r="G353" s="81">
        <v>208.48573518653987</v>
      </c>
      <c r="H353" s="50">
        <v>8.0305185317993164</v>
      </c>
      <c r="I353" s="41" t="s">
        <v>39</v>
      </c>
      <c r="J353" s="49">
        <v>312.25391400004952</v>
      </c>
      <c r="K353" s="47">
        <v>32</v>
      </c>
      <c r="L353" s="49">
        <v>42.752021753425211</v>
      </c>
      <c r="M353" s="47">
        <v>11</v>
      </c>
      <c r="N353" s="49">
        <v>30</v>
      </c>
      <c r="O353" s="48">
        <v>0</v>
      </c>
      <c r="P353" s="47">
        <v>10</v>
      </c>
    </row>
    <row r="354" spans="1:16" x14ac:dyDescent="0.2">
      <c r="A354" s="105" t="s">
        <v>405</v>
      </c>
      <c r="B354" s="106" t="s">
        <v>34</v>
      </c>
      <c r="C354" s="52" t="s">
        <v>21</v>
      </c>
      <c r="D354" s="82">
        <v>44061</v>
      </c>
      <c r="E354" s="51">
        <v>572998</v>
      </c>
      <c r="F354" s="51">
        <v>-1361385</v>
      </c>
      <c r="G354" s="81">
        <v>95.098756400877832</v>
      </c>
      <c r="H354" s="50">
        <v>8.0305185317993164</v>
      </c>
      <c r="I354" s="41" t="s">
        <v>39</v>
      </c>
      <c r="J354" s="49">
        <v>1237.7549172735542</v>
      </c>
      <c r="K354" s="47">
        <v>93</v>
      </c>
      <c r="L354" s="49">
        <v>297.66781000332878</v>
      </c>
      <c r="M354" s="47">
        <v>98</v>
      </c>
      <c r="N354" s="49">
        <v>0</v>
      </c>
      <c r="O354" s="48">
        <v>0</v>
      </c>
      <c r="P354" s="47">
        <v>10</v>
      </c>
    </row>
    <row r="355" spans="1:16" x14ac:dyDescent="0.2">
      <c r="A355" s="105" t="s">
        <v>406</v>
      </c>
      <c r="B355" s="106" t="s">
        <v>34</v>
      </c>
      <c r="C355" s="52" t="s">
        <v>21</v>
      </c>
      <c r="D355" s="82">
        <v>44014</v>
      </c>
      <c r="E355" s="51">
        <v>574005</v>
      </c>
      <c r="F355" s="51">
        <v>-1334490</v>
      </c>
      <c r="G355" s="81">
        <v>325.53035844915871</v>
      </c>
      <c r="H355" s="50">
        <v>7.869908332824707</v>
      </c>
      <c r="I355" s="41" t="s">
        <v>39</v>
      </c>
      <c r="J355" s="49">
        <v>311.36976339924388</v>
      </c>
      <c r="K355" s="47">
        <v>42</v>
      </c>
      <c r="L355" s="49">
        <v>188.20536436388443</v>
      </c>
      <c r="M355" s="47">
        <v>52</v>
      </c>
      <c r="N355" s="49">
        <v>4.9000000000000004</v>
      </c>
      <c r="O355" s="48">
        <v>0</v>
      </c>
      <c r="P355" s="47">
        <v>0</v>
      </c>
    </row>
    <row r="356" spans="1:16" x14ac:dyDescent="0.2">
      <c r="A356" s="105" t="s">
        <v>407</v>
      </c>
      <c r="B356" s="106" t="s">
        <v>34</v>
      </c>
      <c r="C356" s="52" t="s">
        <v>21</v>
      </c>
      <c r="D356" s="82">
        <v>44060</v>
      </c>
      <c r="E356" s="51">
        <v>573996</v>
      </c>
      <c r="F356" s="51">
        <v>-1363305</v>
      </c>
      <c r="G356" s="81">
        <v>155.44989027066569</v>
      </c>
      <c r="H356" s="50">
        <v>7.869908332824707</v>
      </c>
      <c r="I356" s="41" t="s">
        <v>39</v>
      </c>
      <c r="J356" s="49">
        <v>1688.3066128965131</v>
      </c>
      <c r="K356" s="47">
        <v>186</v>
      </c>
      <c r="L356" s="49">
        <v>80.561357599462582</v>
      </c>
      <c r="M356" s="47">
        <v>20</v>
      </c>
      <c r="N356" s="49">
        <v>4.9000000000000004</v>
      </c>
      <c r="O356" s="48">
        <v>0</v>
      </c>
      <c r="P356" s="47">
        <v>29.4</v>
      </c>
    </row>
    <row r="357" spans="1:16" x14ac:dyDescent="0.2">
      <c r="A357" s="105" t="s">
        <v>408</v>
      </c>
      <c r="B357" s="106" t="s">
        <v>34</v>
      </c>
      <c r="C357" s="52" t="s">
        <v>21</v>
      </c>
      <c r="D357" s="82">
        <v>44060</v>
      </c>
      <c r="E357" s="51">
        <v>575000</v>
      </c>
      <c r="F357" s="51">
        <v>-1363395</v>
      </c>
      <c r="G357" s="81">
        <v>93.269934162399409</v>
      </c>
      <c r="H357" s="50">
        <v>7.9502134323120117</v>
      </c>
      <c r="I357" s="41" t="s">
        <v>39</v>
      </c>
      <c r="J357" s="49">
        <v>1100.1464663686261</v>
      </c>
      <c r="K357" s="47">
        <v>108</v>
      </c>
      <c r="L357" s="49">
        <v>261.80910235098867</v>
      </c>
      <c r="M357" s="47">
        <v>75</v>
      </c>
      <c r="N357" s="49">
        <v>0</v>
      </c>
      <c r="O357" s="48">
        <v>0</v>
      </c>
      <c r="P357" s="47">
        <v>24.75</v>
      </c>
    </row>
    <row r="358" spans="1:16" x14ac:dyDescent="0.2">
      <c r="A358" s="105" t="s">
        <v>409</v>
      </c>
      <c r="B358" s="106" t="s">
        <v>34</v>
      </c>
      <c r="C358" s="52" t="s">
        <v>21</v>
      </c>
      <c r="D358" s="82">
        <v>44060</v>
      </c>
      <c r="E358" s="51">
        <v>574994</v>
      </c>
      <c r="F358" s="51">
        <v>-1365234</v>
      </c>
      <c r="G358" s="81">
        <v>363.93562545720556</v>
      </c>
      <c r="H358" s="50">
        <v>7.9502134323120117</v>
      </c>
      <c r="I358" s="41" t="s">
        <v>39</v>
      </c>
      <c r="J358" s="49">
        <v>694.78872005908147</v>
      </c>
      <c r="K358" s="47">
        <v>69</v>
      </c>
      <c r="L358" s="49">
        <v>4.4168978571357487</v>
      </c>
      <c r="M358" s="47">
        <v>1</v>
      </c>
      <c r="N358" s="49">
        <v>59.4</v>
      </c>
      <c r="O358" s="48">
        <v>0</v>
      </c>
      <c r="P358" s="47">
        <v>19.8</v>
      </c>
    </row>
    <row r="359" spans="1:16" x14ac:dyDescent="0.2">
      <c r="A359" s="105" t="s">
        <v>410</v>
      </c>
      <c r="B359" s="106" t="s">
        <v>34</v>
      </c>
      <c r="C359" s="52" t="s">
        <v>21</v>
      </c>
      <c r="D359" s="82">
        <v>44015</v>
      </c>
      <c r="E359" s="51">
        <v>575996</v>
      </c>
      <c r="F359" s="51">
        <v>-1340398</v>
      </c>
      <c r="G359" s="81">
        <v>201.17044623262618</v>
      </c>
      <c r="H359" s="50">
        <v>7.869908332824707</v>
      </c>
      <c r="I359" s="41" t="s">
        <v>39</v>
      </c>
      <c r="J359" s="49">
        <v>95.345804404982871</v>
      </c>
      <c r="K359" s="47">
        <v>8</v>
      </c>
      <c r="L359" s="49">
        <v>6.7222549351054006</v>
      </c>
      <c r="M359" s="47">
        <v>2</v>
      </c>
      <c r="N359" s="49">
        <v>0</v>
      </c>
      <c r="O359" s="48">
        <v>0</v>
      </c>
      <c r="P359" s="47">
        <v>0</v>
      </c>
    </row>
    <row r="360" spans="1:16" x14ac:dyDescent="0.2">
      <c r="A360" s="105" t="s">
        <v>411</v>
      </c>
      <c r="B360" s="106" t="s">
        <v>34</v>
      </c>
      <c r="C360" s="52" t="s">
        <v>21</v>
      </c>
      <c r="D360" s="82">
        <v>44021</v>
      </c>
      <c r="E360" s="51">
        <v>580998</v>
      </c>
      <c r="F360" s="51">
        <v>-1352004</v>
      </c>
      <c r="G360" s="81">
        <v>171.90929041697146</v>
      </c>
      <c r="H360" s="50">
        <v>8.0305185317993164</v>
      </c>
      <c r="I360" s="41" t="s">
        <v>39</v>
      </c>
      <c r="J360" s="49">
        <v>178.67819591047282</v>
      </c>
      <c r="K360" s="47">
        <v>24</v>
      </c>
      <c r="L360" s="49">
        <v>65.036210416648473</v>
      </c>
      <c r="M360" s="47">
        <v>19</v>
      </c>
      <c r="N360" s="49">
        <v>30</v>
      </c>
      <c r="O360" s="48">
        <v>0</v>
      </c>
      <c r="P360" s="47">
        <v>10</v>
      </c>
    </row>
    <row r="361" spans="1:16" x14ac:dyDescent="0.2">
      <c r="A361" s="105" t="s">
        <v>412</v>
      </c>
      <c r="B361" s="106" t="s">
        <v>34</v>
      </c>
      <c r="C361" s="52" t="s">
        <v>21</v>
      </c>
      <c r="D361" s="82">
        <v>44052</v>
      </c>
      <c r="E361" s="51">
        <v>580923</v>
      </c>
      <c r="F361" s="51">
        <v>-1363640</v>
      </c>
      <c r="G361" s="81">
        <v>223.11631309436723</v>
      </c>
      <c r="H361" s="50">
        <v>7.0558137893676758</v>
      </c>
      <c r="I361" s="41" t="s">
        <v>39</v>
      </c>
      <c r="J361" s="49">
        <v>1105.4752898794941</v>
      </c>
      <c r="K361" s="47">
        <v>71</v>
      </c>
      <c r="L361" s="49">
        <v>23.2253462970288</v>
      </c>
      <c r="M361" s="47">
        <v>6</v>
      </c>
      <c r="N361" s="49">
        <v>17.572499763965606</v>
      </c>
      <c r="O361" s="48">
        <v>0</v>
      </c>
      <c r="P361" s="47">
        <v>30.751874586939813</v>
      </c>
    </row>
    <row r="362" spans="1:16" x14ac:dyDescent="0.2">
      <c r="A362" s="105" t="s">
        <v>413</v>
      </c>
      <c r="B362" s="106" t="s">
        <v>34</v>
      </c>
      <c r="C362" s="52" t="s">
        <v>21</v>
      </c>
      <c r="D362" s="82">
        <v>44016</v>
      </c>
      <c r="E362" s="51">
        <v>582001</v>
      </c>
      <c r="F362" s="51">
        <v>-1344301</v>
      </c>
      <c r="G362" s="81">
        <v>71.324067300658371</v>
      </c>
      <c r="H362" s="50">
        <v>8.0305185317993164</v>
      </c>
      <c r="I362" s="41" t="s">
        <v>39</v>
      </c>
      <c r="J362" s="49">
        <v>120.78737221578672</v>
      </c>
      <c r="K362" s="47">
        <v>17</v>
      </c>
      <c r="L362" s="49">
        <v>35.492416788024457</v>
      </c>
      <c r="M362" s="47">
        <v>10</v>
      </c>
      <c r="N362" s="49">
        <v>0</v>
      </c>
      <c r="O362" s="48">
        <v>0</v>
      </c>
      <c r="P362" s="47">
        <v>0</v>
      </c>
    </row>
    <row r="363" spans="1:16" x14ac:dyDescent="0.2">
      <c r="A363" s="105" t="s">
        <v>414</v>
      </c>
      <c r="B363" s="106" t="s">
        <v>34</v>
      </c>
      <c r="C363" s="52" t="s">
        <v>21</v>
      </c>
      <c r="D363" s="82">
        <v>44016</v>
      </c>
      <c r="E363" s="51">
        <v>582021</v>
      </c>
      <c r="F363" s="51">
        <v>-1350188</v>
      </c>
      <c r="G363" s="81">
        <v>499.26847110460858</v>
      </c>
      <c r="H363" s="50">
        <v>7.869908332824707</v>
      </c>
      <c r="I363" s="41" t="s">
        <v>39</v>
      </c>
      <c r="J363" s="49">
        <v>339.44348293017384</v>
      </c>
      <c r="K363" s="47">
        <v>34</v>
      </c>
      <c r="L363" s="49">
        <v>12.760416822625929</v>
      </c>
      <c r="M363" s="47">
        <v>3</v>
      </c>
      <c r="N363" s="49">
        <v>93.1</v>
      </c>
      <c r="O363" s="48">
        <v>4.9000000000000004</v>
      </c>
      <c r="P363" s="47">
        <v>4.9000000000000004</v>
      </c>
    </row>
    <row r="364" spans="1:16" x14ac:dyDescent="0.2">
      <c r="A364" s="105" t="s">
        <v>415</v>
      </c>
      <c r="B364" s="106" t="s">
        <v>34</v>
      </c>
      <c r="C364" s="52" t="s">
        <v>21</v>
      </c>
      <c r="D364" s="82">
        <v>44020</v>
      </c>
      <c r="E364" s="51">
        <v>583005</v>
      </c>
      <c r="F364" s="51">
        <v>-1350202</v>
      </c>
      <c r="G364" s="81">
        <v>310.89978054133138</v>
      </c>
      <c r="H364" s="50">
        <v>8.0305185317993164</v>
      </c>
      <c r="I364" s="41" t="s">
        <v>39</v>
      </c>
      <c r="J364" s="49">
        <v>432.09618691927426</v>
      </c>
      <c r="K364" s="47">
        <v>48</v>
      </c>
      <c r="L364" s="49">
        <v>57.304550673707865</v>
      </c>
      <c r="M364" s="47">
        <v>15</v>
      </c>
      <c r="N364" s="49">
        <v>60</v>
      </c>
      <c r="O364" s="48">
        <v>0</v>
      </c>
      <c r="P364" s="47">
        <v>0</v>
      </c>
    </row>
    <row r="365" spans="1:16" x14ac:dyDescent="0.2">
      <c r="A365" s="105" t="s">
        <v>416</v>
      </c>
      <c r="B365" s="106" t="s">
        <v>34</v>
      </c>
      <c r="C365" s="52" t="s">
        <v>21</v>
      </c>
      <c r="D365" s="82">
        <v>44020</v>
      </c>
      <c r="E365" s="51">
        <v>584000</v>
      </c>
      <c r="F365" s="51">
        <v>-1350302</v>
      </c>
      <c r="G365" s="81">
        <v>292.61155815654718</v>
      </c>
      <c r="H365" s="50">
        <v>8.0305185317993164</v>
      </c>
      <c r="I365" s="41" t="s">
        <v>39</v>
      </c>
      <c r="J365" s="49">
        <v>206.43146068174835</v>
      </c>
      <c r="K365" s="47">
        <v>27</v>
      </c>
      <c r="L365" s="49">
        <v>42.855837329395783</v>
      </c>
      <c r="M365" s="47">
        <v>11</v>
      </c>
      <c r="N365" s="49">
        <v>20</v>
      </c>
      <c r="O365" s="48">
        <v>0</v>
      </c>
      <c r="P365" s="47">
        <v>0</v>
      </c>
    </row>
    <row r="366" spans="1:16" x14ac:dyDescent="0.2">
      <c r="A366" s="105" t="s">
        <v>417</v>
      </c>
      <c r="B366" s="106" t="s">
        <v>34</v>
      </c>
      <c r="C366" s="52" t="s">
        <v>19</v>
      </c>
      <c r="D366" s="82">
        <v>44032</v>
      </c>
      <c r="E366" s="51">
        <v>544974</v>
      </c>
      <c r="F366" s="51">
        <v>-1312458</v>
      </c>
      <c r="G366" s="81">
        <v>34.747622531089974</v>
      </c>
      <c r="H366" s="50">
        <v>7.9502134323120117</v>
      </c>
      <c r="I366" s="41" t="s">
        <v>40</v>
      </c>
      <c r="J366" s="49">
        <v>1179.3108350115301</v>
      </c>
      <c r="K366" s="47">
        <v>77</v>
      </c>
      <c r="L366" s="49">
        <v>62.591811963588128</v>
      </c>
      <c r="M366" s="47">
        <v>17</v>
      </c>
      <c r="N366" s="49">
        <v>0</v>
      </c>
      <c r="O366" s="48">
        <v>0</v>
      </c>
      <c r="P366" s="47">
        <v>4.95</v>
      </c>
    </row>
    <row r="367" spans="1:16" x14ac:dyDescent="0.2">
      <c r="A367" s="105" t="s">
        <v>418</v>
      </c>
      <c r="B367" s="106" t="s">
        <v>34</v>
      </c>
      <c r="C367" s="52" t="s">
        <v>19</v>
      </c>
      <c r="D367" s="82">
        <v>44029</v>
      </c>
      <c r="E367" s="51">
        <v>545980</v>
      </c>
      <c r="F367" s="51">
        <v>-1301480</v>
      </c>
      <c r="G367" s="81">
        <v>159.10753474762254</v>
      </c>
      <c r="H367" s="50">
        <v>7.9502134323120117</v>
      </c>
      <c r="I367" s="41" t="s">
        <v>39</v>
      </c>
      <c r="J367" s="49">
        <v>144.46702715636499</v>
      </c>
      <c r="K367" s="47">
        <v>10</v>
      </c>
      <c r="L367" s="49">
        <v>0</v>
      </c>
      <c r="M367" s="47">
        <v>0</v>
      </c>
      <c r="N367" s="49">
        <v>4.95</v>
      </c>
      <c r="O367" s="48">
        <v>0</v>
      </c>
      <c r="P367" s="47">
        <v>0</v>
      </c>
    </row>
    <row r="368" spans="1:16" x14ac:dyDescent="0.2">
      <c r="A368" s="105" t="s">
        <v>419</v>
      </c>
      <c r="B368" s="106" t="s">
        <v>34</v>
      </c>
      <c r="C368" s="52" t="s">
        <v>19</v>
      </c>
      <c r="D368" s="82">
        <v>44022</v>
      </c>
      <c r="E368" s="51">
        <v>545980</v>
      </c>
      <c r="F368" s="51">
        <v>-1325185</v>
      </c>
      <c r="G368" s="81">
        <v>157.2787125091441</v>
      </c>
      <c r="H368" s="50">
        <v>7.9502134323120117</v>
      </c>
      <c r="I368" s="41" t="s">
        <v>39</v>
      </c>
      <c r="J368" s="49">
        <v>399.58662601766264</v>
      </c>
      <c r="K368" s="47">
        <v>21</v>
      </c>
      <c r="L368" s="49">
        <v>4.600628136533115</v>
      </c>
      <c r="M368" s="47">
        <v>1</v>
      </c>
      <c r="N368" s="49">
        <v>4.95</v>
      </c>
      <c r="O368" s="48">
        <v>4.95</v>
      </c>
      <c r="P368" s="47">
        <v>19.8</v>
      </c>
    </row>
    <row r="369" spans="1:16" x14ac:dyDescent="0.2">
      <c r="A369" s="105" t="s">
        <v>420</v>
      </c>
      <c r="B369" s="106" t="s">
        <v>34</v>
      </c>
      <c r="C369" s="52" t="s">
        <v>19</v>
      </c>
      <c r="D369" s="82">
        <v>44037</v>
      </c>
      <c r="E369" s="51">
        <v>545988</v>
      </c>
      <c r="F369" s="51">
        <v>-1315802</v>
      </c>
      <c r="G369" s="81">
        <v>299.92684711046087</v>
      </c>
      <c r="H369" s="50">
        <v>7.9502134323120117</v>
      </c>
      <c r="I369" s="41" t="s">
        <v>39</v>
      </c>
      <c r="J369" s="49">
        <v>7.4935975010532196</v>
      </c>
      <c r="K369" s="47">
        <v>1</v>
      </c>
      <c r="L369" s="49">
        <v>4.0647657465164446</v>
      </c>
      <c r="M369" s="47">
        <v>1</v>
      </c>
      <c r="N369" s="49">
        <v>9.9</v>
      </c>
      <c r="O369" s="48">
        <v>0</v>
      </c>
      <c r="P369" s="47">
        <v>9.9</v>
      </c>
    </row>
    <row r="370" spans="1:16" x14ac:dyDescent="0.2">
      <c r="A370" s="105" t="s">
        <v>421</v>
      </c>
      <c r="B370" s="106" t="s">
        <v>34</v>
      </c>
      <c r="C370" s="52" t="s">
        <v>19</v>
      </c>
      <c r="D370" s="82">
        <v>44036</v>
      </c>
      <c r="E370" s="51">
        <v>550000</v>
      </c>
      <c r="F370" s="51">
        <v>-1312416</v>
      </c>
      <c r="G370" s="81">
        <v>45.720555961960493</v>
      </c>
      <c r="H370" s="50">
        <v>7.869908332824707</v>
      </c>
      <c r="I370" s="41" t="s">
        <v>39</v>
      </c>
      <c r="J370" s="49">
        <v>96.54899782654519</v>
      </c>
      <c r="K370" s="47">
        <v>5</v>
      </c>
      <c r="L370" s="49">
        <v>9.4851650015184354</v>
      </c>
      <c r="M370" s="47">
        <v>3</v>
      </c>
      <c r="N370" s="49">
        <v>0</v>
      </c>
      <c r="O370" s="48">
        <v>0</v>
      </c>
      <c r="P370" s="47">
        <v>9.8000000000000007</v>
      </c>
    </row>
    <row r="371" spans="1:16" x14ac:dyDescent="0.2">
      <c r="A371" s="105" t="s">
        <v>422</v>
      </c>
      <c r="B371" s="106" t="s">
        <v>34</v>
      </c>
      <c r="C371" s="52" t="s">
        <v>20</v>
      </c>
      <c r="D371" s="82">
        <v>44075</v>
      </c>
      <c r="E371" s="51">
        <v>550997</v>
      </c>
      <c r="F371" s="51">
        <v>-1341322</v>
      </c>
      <c r="G371" s="81">
        <v>466.34967081199704</v>
      </c>
      <c r="H371" s="50">
        <v>7.869908332824707</v>
      </c>
      <c r="I371" s="41" t="s">
        <v>41</v>
      </c>
      <c r="J371" s="49">
        <v>0</v>
      </c>
      <c r="K371" s="47">
        <v>0</v>
      </c>
      <c r="L371" s="49">
        <v>0</v>
      </c>
      <c r="M371" s="47">
        <v>0</v>
      </c>
      <c r="N371" s="49">
        <v>102.9</v>
      </c>
      <c r="O371" s="48">
        <v>0</v>
      </c>
      <c r="P371" s="47">
        <v>127.4</v>
      </c>
    </row>
    <row r="372" spans="1:16" x14ac:dyDescent="0.2">
      <c r="A372" s="105" t="s">
        <v>423</v>
      </c>
      <c r="B372" s="106" t="s">
        <v>34</v>
      </c>
      <c r="C372" s="52" t="s">
        <v>19</v>
      </c>
      <c r="D372" s="82">
        <v>44037</v>
      </c>
      <c r="E372" s="51">
        <v>551038</v>
      </c>
      <c r="F372" s="51">
        <v>-1315776</v>
      </c>
      <c r="G372" s="81">
        <v>76.810534016093627</v>
      </c>
      <c r="H372" s="50">
        <v>7.9502134323120117</v>
      </c>
      <c r="I372" s="41" t="s">
        <v>39</v>
      </c>
      <c r="J372" s="49">
        <v>13.14635370930182</v>
      </c>
      <c r="K372" s="47">
        <v>2</v>
      </c>
      <c r="L372" s="49">
        <v>2.4667658319175967</v>
      </c>
      <c r="M372" s="47">
        <v>1</v>
      </c>
      <c r="N372" s="49">
        <v>0</v>
      </c>
      <c r="O372" s="48">
        <v>4.95</v>
      </c>
      <c r="P372" s="47">
        <v>9.9</v>
      </c>
    </row>
    <row r="373" spans="1:16" x14ac:dyDescent="0.2">
      <c r="A373" s="105" t="s">
        <v>424</v>
      </c>
      <c r="B373" s="106" t="s">
        <v>34</v>
      </c>
      <c r="C373" s="52" t="s">
        <v>19</v>
      </c>
      <c r="D373" s="82">
        <v>44029</v>
      </c>
      <c r="E373" s="51">
        <v>551982</v>
      </c>
      <c r="F373" s="51">
        <v>-1300014</v>
      </c>
      <c r="G373" s="81">
        <v>270.66569129480615</v>
      </c>
      <c r="H373" s="50">
        <v>8.9439897537231445</v>
      </c>
      <c r="I373" s="41" t="s">
        <v>39</v>
      </c>
      <c r="J373" s="49">
        <v>809.13672345070438</v>
      </c>
      <c r="K373" s="47">
        <v>63</v>
      </c>
      <c r="L373" s="49">
        <v>53.56586451573331</v>
      </c>
      <c r="M373" s="47">
        <v>15</v>
      </c>
      <c r="N373" s="49">
        <v>19.8</v>
      </c>
      <c r="O373" s="48">
        <v>0</v>
      </c>
      <c r="P373" s="47">
        <v>0</v>
      </c>
    </row>
    <row r="374" spans="1:16" x14ac:dyDescent="0.2">
      <c r="A374" s="105" t="s">
        <v>425</v>
      </c>
      <c r="B374" s="106" t="s">
        <v>34</v>
      </c>
      <c r="C374" s="52" t="s">
        <v>20</v>
      </c>
      <c r="D374" s="82">
        <v>44072</v>
      </c>
      <c r="E374" s="51">
        <v>552000</v>
      </c>
      <c r="F374" s="51">
        <v>-1332640</v>
      </c>
      <c r="G374" s="81">
        <v>107.90051207022677</v>
      </c>
      <c r="H374" s="50">
        <v>7.869908332824707</v>
      </c>
      <c r="I374" s="41" t="s">
        <v>39</v>
      </c>
      <c r="J374" s="49">
        <v>322.60979368871966</v>
      </c>
      <c r="K374" s="47">
        <v>28</v>
      </c>
      <c r="L374" s="49">
        <v>16.281200665304542</v>
      </c>
      <c r="M374" s="47">
        <v>5</v>
      </c>
      <c r="N374" s="49">
        <v>4.9000000000000004</v>
      </c>
      <c r="O374" s="48">
        <v>4.9000000000000004</v>
      </c>
      <c r="P374" s="47">
        <v>24.5</v>
      </c>
    </row>
    <row r="375" spans="1:16" x14ac:dyDescent="0.2">
      <c r="A375" s="105" t="s">
        <v>426</v>
      </c>
      <c r="B375" s="106" t="s">
        <v>34</v>
      </c>
      <c r="C375" s="52" t="s">
        <v>20</v>
      </c>
      <c r="D375" s="82">
        <v>44071</v>
      </c>
      <c r="E375" s="51">
        <v>553108</v>
      </c>
      <c r="F375" s="51">
        <v>-1330804</v>
      </c>
      <c r="G375" s="81">
        <v>45.720555961960493</v>
      </c>
      <c r="H375" s="50">
        <v>7.8699078559875488</v>
      </c>
      <c r="I375" s="41" t="s">
        <v>40</v>
      </c>
      <c r="J375" s="49">
        <v>0</v>
      </c>
      <c r="K375" s="47">
        <v>0</v>
      </c>
      <c r="L375" s="49">
        <v>6.654695562193254</v>
      </c>
      <c r="M375" s="47">
        <v>2</v>
      </c>
      <c r="N375" s="49">
        <v>0</v>
      </c>
      <c r="O375" s="48">
        <v>0</v>
      </c>
      <c r="P375" s="47">
        <v>4.9000000000000004</v>
      </c>
    </row>
    <row r="376" spans="1:16" x14ac:dyDescent="0.2">
      <c r="A376" s="105" t="s">
        <v>427</v>
      </c>
      <c r="B376" s="106" t="s">
        <v>34</v>
      </c>
      <c r="C376" s="52" t="s">
        <v>20</v>
      </c>
      <c r="D376" s="82">
        <v>44071</v>
      </c>
      <c r="E376" s="51">
        <v>553055</v>
      </c>
      <c r="F376" s="51">
        <v>-1332699</v>
      </c>
      <c r="G376" s="81">
        <v>40.234089246525237</v>
      </c>
      <c r="H376" s="50">
        <v>7.869908332824707</v>
      </c>
      <c r="I376" s="41" t="s">
        <v>40</v>
      </c>
      <c r="J376" s="49">
        <v>266.48729888072131</v>
      </c>
      <c r="K376" s="47">
        <v>14</v>
      </c>
      <c r="L376" s="49">
        <v>5.4388258362614419</v>
      </c>
      <c r="M376" s="47">
        <v>2</v>
      </c>
      <c r="N376" s="49">
        <v>0</v>
      </c>
      <c r="O376" s="48">
        <v>0</v>
      </c>
      <c r="P376" s="47">
        <v>0</v>
      </c>
    </row>
    <row r="377" spans="1:16" x14ac:dyDescent="0.2">
      <c r="A377" s="105" t="s">
        <v>428</v>
      </c>
      <c r="B377" s="106" t="s">
        <v>34</v>
      </c>
      <c r="C377" s="52" t="s">
        <v>20</v>
      </c>
      <c r="D377" s="82">
        <v>44065</v>
      </c>
      <c r="E377" s="51">
        <v>554049</v>
      </c>
      <c r="F377" s="51">
        <v>-1334643</v>
      </c>
      <c r="G377" s="81">
        <v>45.720555961960493</v>
      </c>
      <c r="H377" s="50">
        <v>7.869908332824707</v>
      </c>
      <c r="I377" s="41" t="s">
        <v>40</v>
      </c>
      <c r="J377" s="49">
        <v>1572.4859849195302</v>
      </c>
      <c r="K377" s="47">
        <v>77</v>
      </c>
      <c r="L377" s="49">
        <v>7.6344617653949678</v>
      </c>
      <c r="M377" s="47">
        <v>3</v>
      </c>
      <c r="N377" s="49">
        <v>0</v>
      </c>
      <c r="O377" s="48">
        <v>0</v>
      </c>
      <c r="P377" s="47">
        <v>24.5</v>
      </c>
    </row>
    <row r="378" spans="1:16" x14ac:dyDescent="0.2">
      <c r="A378" s="105" t="s">
        <v>429</v>
      </c>
      <c r="B378" s="106" t="s">
        <v>34</v>
      </c>
      <c r="C378" s="52" t="s">
        <v>20</v>
      </c>
      <c r="D378" s="82">
        <v>44056</v>
      </c>
      <c r="E378" s="51">
        <v>560001</v>
      </c>
      <c r="F378" s="51">
        <v>-1353068</v>
      </c>
      <c r="G378" s="81">
        <v>592.53840526700799</v>
      </c>
      <c r="H378" s="50">
        <v>8.0305185317993164</v>
      </c>
      <c r="I378" s="41" t="s">
        <v>41</v>
      </c>
      <c r="J378" s="49">
        <v>31.423520341589082</v>
      </c>
      <c r="K378" s="47">
        <v>2</v>
      </c>
      <c r="L378" s="49">
        <v>0</v>
      </c>
      <c r="M378" s="47">
        <v>0</v>
      </c>
      <c r="N378" s="49">
        <v>80</v>
      </c>
      <c r="O378" s="48">
        <v>0</v>
      </c>
      <c r="P378" s="47">
        <v>5</v>
      </c>
    </row>
    <row r="379" spans="1:16" x14ac:dyDescent="0.2">
      <c r="A379" s="105" t="s">
        <v>430</v>
      </c>
      <c r="B379" s="106" t="s">
        <v>34</v>
      </c>
      <c r="C379" s="52" t="s">
        <v>20</v>
      </c>
      <c r="D379" s="82">
        <v>44064</v>
      </c>
      <c r="E379" s="51">
        <v>560068</v>
      </c>
      <c r="F379" s="51">
        <v>-1332478</v>
      </c>
      <c r="G379" s="81">
        <v>62.179956108266275</v>
      </c>
      <c r="H379" s="50">
        <v>8.0305185317993164</v>
      </c>
      <c r="I379" s="41" t="s">
        <v>40</v>
      </c>
      <c r="J379" s="49">
        <v>99.515702931496804</v>
      </c>
      <c r="K379" s="47">
        <v>7</v>
      </c>
      <c r="L379" s="49">
        <v>0</v>
      </c>
      <c r="M379" s="47">
        <v>0</v>
      </c>
      <c r="N379" s="49">
        <v>0</v>
      </c>
      <c r="O379" s="48">
        <v>0</v>
      </c>
      <c r="P379" s="47">
        <v>60</v>
      </c>
    </row>
    <row r="380" spans="1:16" x14ac:dyDescent="0.2">
      <c r="A380" s="105" t="s">
        <v>431</v>
      </c>
      <c r="B380" s="106" t="s">
        <v>34</v>
      </c>
      <c r="C380" s="52" t="s">
        <v>20</v>
      </c>
      <c r="D380" s="82">
        <v>44046</v>
      </c>
      <c r="E380" s="51">
        <v>560922</v>
      </c>
      <c r="F380" s="51">
        <v>-1340211</v>
      </c>
      <c r="G380" s="81">
        <v>45.720555961960493</v>
      </c>
      <c r="H380" s="50">
        <v>7.9502134323120117</v>
      </c>
      <c r="I380" s="41" t="s">
        <v>40</v>
      </c>
      <c r="J380" s="49">
        <v>310.0034218222911</v>
      </c>
      <c r="K380" s="47">
        <v>22</v>
      </c>
      <c r="L380" s="49">
        <v>44.275531509259885</v>
      </c>
      <c r="M380" s="47">
        <v>12</v>
      </c>
      <c r="N380" s="49">
        <v>0</v>
      </c>
      <c r="O380" s="48">
        <v>0</v>
      </c>
      <c r="P380" s="47">
        <v>4.95</v>
      </c>
    </row>
    <row r="381" spans="1:16" x14ac:dyDescent="0.2">
      <c r="A381" s="105" t="s">
        <v>432</v>
      </c>
      <c r="B381" s="106" t="s">
        <v>34</v>
      </c>
      <c r="C381" s="52" t="s">
        <v>20</v>
      </c>
      <c r="D381" s="82">
        <v>44055</v>
      </c>
      <c r="E381" s="51">
        <v>560980</v>
      </c>
      <c r="F381" s="51">
        <v>-1353198</v>
      </c>
      <c r="G381" s="81">
        <v>528.52962692026335</v>
      </c>
      <c r="H381" s="50">
        <v>8.0305185317993164</v>
      </c>
      <c r="I381" s="41" t="s">
        <v>41</v>
      </c>
      <c r="J381" s="49">
        <v>9.7905443718992178</v>
      </c>
      <c r="K381" s="47">
        <v>1</v>
      </c>
      <c r="L381" s="49">
        <v>0</v>
      </c>
      <c r="M381" s="47">
        <v>0</v>
      </c>
      <c r="N381" s="49">
        <v>113.58024691358025</v>
      </c>
      <c r="O381" s="48">
        <v>0</v>
      </c>
      <c r="P381" s="47">
        <v>108.64197530864197</v>
      </c>
    </row>
    <row r="382" spans="1:16" x14ac:dyDescent="0.2">
      <c r="A382" s="105" t="s">
        <v>433</v>
      </c>
      <c r="B382" s="106" t="s">
        <v>34</v>
      </c>
      <c r="C382" s="52" t="s">
        <v>20</v>
      </c>
      <c r="D382" s="82">
        <v>44059</v>
      </c>
      <c r="E382" s="51">
        <v>562001</v>
      </c>
      <c r="F382" s="51">
        <v>-1343789</v>
      </c>
      <c r="G382" s="81">
        <v>221.28749085588879</v>
      </c>
      <c r="H382" s="50">
        <v>7.9502134323120117</v>
      </c>
      <c r="I382" s="41" t="s">
        <v>39</v>
      </c>
      <c r="J382" s="49">
        <v>580.01054594991967</v>
      </c>
      <c r="K382" s="47">
        <v>34</v>
      </c>
      <c r="L382" s="49">
        <v>65.533683554983796</v>
      </c>
      <c r="M382" s="47">
        <v>17</v>
      </c>
      <c r="N382" s="49">
        <v>19.8</v>
      </c>
      <c r="O382" s="48">
        <v>24.75</v>
      </c>
      <c r="P382" s="47">
        <v>89.1</v>
      </c>
    </row>
    <row r="383" spans="1:16" x14ac:dyDescent="0.2">
      <c r="A383" s="105" t="s">
        <v>434</v>
      </c>
      <c r="B383" s="106" t="s">
        <v>34</v>
      </c>
      <c r="C383" s="52" t="s">
        <v>20</v>
      </c>
      <c r="D383" s="82">
        <v>44048</v>
      </c>
      <c r="E383" s="51">
        <v>562101</v>
      </c>
      <c r="F383" s="51">
        <v>-1330803</v>
      </c>
      <c r="G383" s="81">
        <v>82.297000731528897</v>
      </c>
      <c r="H383" s="50">
        <v>8.0305185317993164</v>
      </c>
      <c r="I383" s="41" t="s">
        <v>39</v>
      </c>
      <c r="J383" s="49">
        <v>335.80895841162521</v>
      </c>
      <c r="K383" s="47">
        <v>17</v>
      </c>
      <c r="L383" s="49">
        <v>8.3331647469060961</v>
      </c>
      <c r="M383" s="47">
        <v>2</v>
      </c>
      <c r="N383" s="49">
        <v>10</v>
      </c>
      <c r="O383" s="48">
        <v>0</v>
      </c>
      <c r="P383" s="47">
        <v>25</v>
      </c>
    </row>
    <row r="384" spans="1:16" x14ac:dyDescent="0.2">
      <c r="A384" s="105" t="s">
        <v>435</v>
      </c>
      <c r="B384" s="106" t="s">
        <v>34</v>
      </c>
      <c r="C384" s="52" t="s">
        <v>19</v>
      </c>
      <c r="D384" s="82">
        <v>44040</v>
      </c>
      <c r="E384" s="51">
        <v>562100</v>
      </c>
      <c r="F384" s="51">
        <v>-1323032</v>
      </c>
      <c r="G384" s="81">
        <v>188.36869056327723</v>
      </c>
      <c r="H384" s="50">
        <v>7.9502134323120117</v>
      </c>
      <c r="I384" s="41" t="s">
        <v>39</v>
      </c>
      <c r="J384" s="49">
        <v>207.9644248911832</v>
      </c>
      <c r="K384" s="47">
        <v>16</v>
      </c>
      <c r="L384" s="49">
        <v>23.322347883563523</v>
      </c>
      <c r="M384" s="47">
        <v>7</v>
      </c>
      <c r="N384" s="49">
        <v>0</v>
      </c>
      <c r="O384" s="48">
        <v>0</v>
      </c>
      <c r="P384" s="47">
        <v>0</v>
      </c>
    </row>
    <row r="385" spans="1:16" x14ac:dyDescent="0.2">
      <c r="A385" s="105" t="s">
        <v>436</v>
      </c>
      <c r="B385" s="106" t="s">
        <v>34</v>
      </c>
      <c r="C385" s="52" t="s">
        <v>20</v>
      </c>
      <c r="D385" s="82">
        <v>44044</v>
      </c>
      <c r="E385" s="51">
        <v>562999</v>
      </c>
      <c r="F385" s="51">
        <v>-1343779</v>
      </c>
      <c r="G385" s="81">
        <v>294.44038039502561</v>
      </c>
      <c r="H385" s="50">
        <v>7.9502134323120117</v>
      </c>
      <c r="I385" s="41" t="s">
        <v>39</v>
      </c>
      <c r="J385" s="49">
        <v>576.50572601443639</v>
      </c>
      <c r="K385" s="47">
        <v>33</v>
      </c>
      <c r="L385" s="49">
        <v>25.951042429770727</v>
      </c>
      <c r="M385" s="47">
        <v>7</v>
      </c>
      <c r="N385" s="49">
        <v>89.1</v>
      </c>
      <c r="O385" s="48">
        <v>4.95</v>
      </c>
      <c r="P385" s="47">
        <v>24.75</v>
      </c>
    </row>
    <row r="386" spans="1:16" x14ac:dyDescent="0.2">
      <c r="A386" s="105" t="s">
        <v>437</v>
      </c>
      <c r="B386" s="106" t="s">
        <v>34</v>
      </c>
      <c r="C386" s="52" t="s">
        <v>20</v>
      </c>
      <c r="D386" s="82">
        <v>44048</v>
      </c>
      <c r="E386" s="51">
        <v>564042</v>
      </c>
      <c r="F386" s="51">
        <v>-1330930</v>
      </c>
      <c r="G386" s="81">
        <v>27.432333577176298</v>
      </c>
      <c r="H386" s="50">
        <v>7.9502134323120117</v>
      </c>
      <c r="I386" s="41" t="s">
        <v>40</v>
      </c>
      <c r="J386" s="49">
        <v>497.19833626670521</v>
      </c>
      <c r="K386" s="47">
        <v>39</v>
      </c>
      <c r="L386" s="49">
        <v>30.330357795655424</v>
      </c>
      <c r="M386" s="47">
        <v>8</v>
      </c>
      <c r="N386" s="49">
        <v>0</v>
      </c>
      <c r="O386" s="48">
        <v>0</v>
      </c>
      <c r="P386" s="47">
        <v>0</v>
      </c>
    </row>
    <row r="387" spans="1:16" x14ac:dyDescent="0.2">
      <c r="A387" s="105" t="s">
        <v>438</v>
      </c>
      <c r="B387" s="106" t="s">
        <v>34</v>
      </c>
      <c r="C387" s="52" t="s">
        <v>21</v>
      </c>
      <c r="D387" s="82">
        <v>44064</v>
      </c>
      <c r="E387" s="51">
        <v>565030</v>
      </c>
      <c r="F387" s="51">
        <v>-1353658</v>
      </c>
      <c r="G387" s="81">
        <v>102.41404535479151</v>
      </c>
      <c r="H387" s="50">
        <v>7.7896027565002441</v>
      </c>
      <c r="I387" s="41" t="s">
        <v>39</v>
      </c>
      <c r="J387" s="49">
        <v>456.07185069702103</v>
      </c>
      <c r="K387" s="47">
        <v>30</v>
      </c>
      <c r="L387" s="49">
        <v>221.31144176475266</v>
      </c>
      <c r="M387" s="47">
        <v>79</v>
      </c>
      <c r="N387" s="49">
        <v>0</v>
      </c>
      <c r="O387" s="48">
        <v>0</v>
      </c>
      <c r="P387" s="47">
        <v>19.399999999999999</v>
      </c>
    </row>
    <row r="388" spans="1:16" x14ac:dyDescent="0.2">
      <c r="A388" s="105" t="s">
        <v>439</v>
      </c>
      <c r="B388" s="106" t="s">
        <v>34</v>
      </c>
      <c r="C388" s="52" t="s">
        <v>21</v>
      </c>
      <c r="D388" s="82">
        <v>44064</v>
      </c>
      <c r="E388" s="51">
        <v>565937</v>
      </c>
      <c r="F388" s="51">
        <v>-1353347</v>
      </c>
      <c r="G388" s="81">
        <v>42.062911485003653</v>
      </c>
      <c r="H388" s="50">
        <v>7.9502134323120117</v>
      </c>
      <c r="I388" s="41" t="s">
        <v>40</v>
      </c>
      <c r="J388" s="49">
        <v>654.2096515056088</v>
      </c>
      <c r="K388" s="47">
        <v>46</v>
      </c>
      <c r="L388" s="49">
        <v>43.363858481850194</v>
      </c>
      <c r="M388" s="47">
        <v>14</v>
      </c>
      <c r="N388" s="49">
        <v>0</v>
      </c>
      <c r="O388" s="48">
        <v>0</v>
      </c>
      <c r="P388" s="47">
        <v>4.95</v>
      </c>
    </row>
    <row r="389" spans="1:16" x14ac:dyDescent="0.2">
      <c r="A389" s="105" t="s">
        <v>440</v>
      </c>
      <c r="B389" s="106" t="s">
        <v>34</v>
      </c>
      <c r="C389" s="52" t="s">
        <v>21</v>
      </c>
      <c r="D389" s="82">
        <v>44011</v>
      </c>
      <c r="E389" s="51">
        <v>565999</v>
      </c>
      <c r="F389" s="51">
        <v>-1340362</v>
      </c>
      <c r="G389" s="81">
        <v>95.098756400877832</v>
      </c>
      <c r="H389" s="50">
        <v>7.9502134323120117</v>
      </c>
      <c r="I389" s="41" t="s">
        <v>40</v>
      </c>
      <c r="J389" s="49">
        <v>907.14709880031069</v>
      </c>
      <c r="K389" s="47">
        <v>99</v>
      </c>
      <c r="L389" s="49">
        <v>177.81735614401956</v>
      </c>
      <c r="M389" s="47">
        <v>51</v>
      </c>
      <c r="N389" s="49">
        <v>0</v>
      </c>
      <c r="O389" s="48">
        <v>4.95</v>
      </c>
      <c r="P389" s="47">
        <v>39.6</v>
      </c>
    </row>
    <row r="390" spans="1:16" x14ac:dyDescent="0.2">
      <c r="A390" s="105" t="s">
        <v>441</v>
      </c>
      <c r="B390" s="106" t="s">
        <v>34</v>
      </c>
      <c r="C390" s="52" t="s">
        <v>21</v>
      </c>
      <c r="D390" s="82">
        <v>44055</v>
      </c>
      <c r="E390" s="51">
        <v>565983</v>
      </c>
      <c r="F390" s="51">
        <v>-1344000</v>
      </c>
      <c r="G390" s="81">
        <v>587.05193855157279</v>
      </c>
      <c r="H390" s="50">
        <v>7.9502134323120117</v>
      </c>
      <c r="I390" s="41" t="s">
        <v>41</v>
      </c>
      <c r="J390" s="49">
        <v>142.6271738747254</v>
      </c>
      <c r="K390" s="47">
        <v>5</v>
      </c>
      <c r="L390" s="49">
        <v>0</v>
      </c>
      <c r="M390" s="47">
        <v>0</v>
      </c>
      <c r="N390" s="49">
        <v>143.55000000000001</v>
      </c>
      <c r="O390" s="48">
        <v>0</v>
      </c>
      <c r="P390" s="47">
        <v>0</v>
      </c>
    </row>
    <row r="391" spans="1:16" x14ac:dyDescent="0.2">
      <c r="A391" s="105" t="s">
        <v>442</v>
      </c>
      <c r="B391" s="106" t="s">
        <v>34</v>
      </c>
      <c r="C391" s="52" t="s">
        <v>21</v>
      </c>
      <c r="D391" s="82">
        <v>44064</v>
      </c>
      <c r="E391" s="51">
        <v>570792</v>
      </c>
      <c r="F391" s="51">
        <v>-1353253</v>
      </c>
      <c r="G391" s="81">
        <v>65.837600585223115</v>
      </c>
      <c r="H391" s="50">
        <v>8.0305185317993164</v>
      </c>
      <c r="I391" s="41" t="s">
        <v>40</v>
      </c>
      <c r="J391" s="49">
        <v>104.9001665247159</v>
      </c>
      <c r="K391" s="47">
        <v>11</v>
      </c>
      <c r="L391" s="49">
        <v>39.546930837255459</v>
      </c>
      <c r="M391" s="47">
        <v>12</v>
      </c>
      <c r="N391" s="49">
        <v>0</v>
      </c>
      <c r="O391" s="48">
        <v>0</v>
      </c>
      <c r="P391" s="47">
        <v>15</v>
      </c>
    </row>
    <row r="392" spans="1:16" x14ac:dyDescent="0.2">
      <c r="A392" s="105" t="s">
        <v>443</v>
      </c>
      <c r="B392" s="106" t="s">
        <v>34</v>
      </c>
      <c r="C392" s="52" t="s">
        <v>21</v>
      </c>
      <c r="D392" s="82">
        <v>44054</v>
      </c>
      <c r="E392" s="51">
        <v>572004</v>
      </c>
      <c r="F392" s="51">
        <v>-1344002</v>
      </c>
      <c r="G392" s="81">
        <v>565.10607168983177</v>
      </c>
      <c r="H392" s="50">
        <v>8.1108236312866211</v>
      </c>
      <c r="I392" s="41" t="s">
        <v>41</v>
      </c>
      <c r="J392" s="49">
        <v>127.9827651070472</v>
      </c>
      <c r="K392" s="47">
        <v>9</v>
      </c>
      <c r="L392" s="49">
        <v>0</v>
      </c>
      <c r="M392" s="47">
        <v>0</v>
      </c>
      <c r="N392" s="49">
        <v>101</v>
      </c>
      <c r="O392" s="48">
        <v>0</v>
      </c>
      <c r="P392" s="47">
        <v>0</v>
      </c>
    </row>
    <row r="393" spans="1:16" x14ac:dyDescent="0.2">
      <c r="A393" s="105" t="s">
        <v>444</v>
      </c>
      <c r="B393" s="106" t="s">
        <v>34</v>
      </c>
      <c r="C393" s="52" t="s">
        <v>21</v>
      </c>
      <c r="D393" s="82">
        <v>44062</v>
      </c>
      <c r="E393" s="51">
        <v>573012</v>
      </c>
      <c r="F393" s="51">
        <v>-1355530</v>
      </c>
      <c r="G393" s="81">
        <v>144.47695683979518</v>
      </c>
      <c r="H393" s="50">
        <v>7.9502134323120117</v>
      </c>
      <c r="I393" s="41" t="s">
        <v>39</v>
      </c>
      <c r="J393" s="49">
        <v>559.4035469017831</v>
      </c>
      <c r="K393" s="47">
        <v>36</v>
      </c>
      <c r="L393" s="49">
        <v>36.339054110270141</v>
      </c>
      <c r="M393" s="47">
        <v>9</v>
      </c>
      <c r="N393" s="49">
        <v>0</v>
      </c>
      <c r="O393" s="48">
        <v>0</v>
      </c>
      <c r="P393" s="47">
        <v>4.95</v>
      </c>
    </row>
    <row r="394" spans="1:16" x14ac:dyDescent="0.2">
      <c r="A394" s="105" t="s">
        <v>445</v>
      </c>
      <c r="B394" s="106" t="s">
        <v>34</v>
      </c>
      <c r="C394" s="52" t="s">
        <v>21</v>
      </c>
      <c r="D394" s="82">
        <v>44013</v>
      </c>
      <c r="E394" s="51">
        <v>574034</v>
      </c>
      <c r="F394" s="51">
        <v>-1340025</v>
      </c>
      <c r="G394" s="81">
        <v>138.99049012435989</v>
      </c>
      <c r="H394" s="50">
        <v>7.9502134323120117</v>
      </c>
      <c r="I394" s="41" t="s">
        <v>40</v>
      </c>
      <c r="J394" s="49">
        <v>653.50473408959829</v>
      </c>
      <c r="K394" s="47">
        <v>58</v>
      </c>
      <c r="L394" s="49">
        <v>165.62746472483616</v>
      </c>
      <c r="M394" s="47">
        <v>47</v>
      </c>
      <c r="N394" s="49">
        <v>0</v>
      </c>
      <c r="O394" s="48">
        <v>0</v>
      </c>
      <c r="P394" s="47">
        <v>4.95</v>
      </c>
    </row>
    <row r="395" spans="1:16" x14ac:dyDescent="0.2">
      <c r="A395" s="105" t="s">
        <v>446</v>
      </c>
      <c r="B395" s="106" t="s">
        <v>34</v>
      </c>
      <c r="C395" s="52" t="s">
        <v>21</v>
      </c>
      <c r="D395" s="82">
        <v>44061</v>
      </c>
      <c r="E395" s="51">
        <v>574025</v>
      </c>
      <c r="F395" s="51">
        <v>-1361909</v>
      </c>
      <c r="G395" s="81">
        <v>58.522311631309435</v>
      </c>
      <c r="H395" s="50">
        <v>7.9502134323120117</v>
      </c>
      <c r="I395" s="41" t="s">
        <v>40</v>
      </c>
      <c r="J395" s="49">
        <v>1396.167595711092</v>
      </c>
      <c r="K395" s="47">
        <v>69</v>
      </c>
      <c r="L395" s="49">
        <v>32.782971795145784</v>
      </c>
      <c r="M395" s="47">
        <v>9</v>
      </c>
      <c r="N395" s="49">
        <v>0</v>
      </c>
      <c r="O395" s="48">
        <v>0</v>
      </c>
      <c r="P395" s="47">
        <v>19.8</v>
      </c>
    </row>
    <row r="396" spans="1:16" x14ac:dyDescent="0.2">
      <c r="A396" s="105" t="s">
        <v>447</v>
      </c>
      <c r="B396" s="106" t="s">
        <v>34</v>
      </c>
      <c r="C396" s="52" t="s">
        <v>21</v>
      </c>
      <c r="D396" s="82">
        <v>44053</v>
      </c>
      <c r="E396" s="51">
        <v>575104</v>
      </c>
      <c r="F396" s="51">
        <v>-1345918</v>
      </c>
      <c r="G396" s="81">
        <v>113.38697878566202</v>
      </c>
      <c r="H396" s="50">
        <v>7.9502134323120117</v>
      </c>
      <c r="I396" s="41" t="s">
        <v>39</v>
      </c>
      <c r="J396" s="49">
        <v>789.02744670659104</v>
      </c>
      <c r="K396" s="47">
        <v>58</v>
      </c>
      <c r="L396" s="49">
        <v>172.17245211557287</v>
      </c>
      <c r="M396" s="47">
        <v>53</v>
      </c>
      <c r="N396" s="49">
        <v>0</v>
      </c>
      <c r="O396" s="48">
        <v>9.9</v>
      </c>
      <c r="P396" s="47">
        <v>0</v>
      </c>
    </row>
    <row r="397" spans="1:16" x14ac:dyDescent="0.2">
      <c r="A397" s="105" t="s">
        <v>448</v>
      </c>
      <c r="B397" s="106" t="s">
        <v>34</v>
      </c>
      <c r="C397" s="52" t="s">
        <v>21</v>
      </c>
      <c r="D397" s="82">
        <v>44015</v>
      </c>
      <c r="E397" s="51">
        <v>580001</v>
      </c>
      <c r="F397" s="51">
        <v>-1334553</v>
      </c>
      <c r="G397" s="81">
        <v>175.56693489392831</v>
      </c>
      <c r="H397" s="50">
        <v>7.9502134323120117</v>
      </c>
      <c r="I397" s="41" t="s">
        <v>39</v>
      </c>
      <c r="J397" s="49">
        <v>364.81131846118075</v>
      </c>
      <c r="K397" s="47">
        <v>19</v>
      </c>
      <c r="L397" s="49">
        <v>6.5385246557080343</v>
      </c>
      <c r="M397" s="47">
        <v>2</v>
      </c>
      <c r="N397" s="49">
        <v>0</v>
      </c>
      <c r="O397" s="48">
        <v>0</v>
      </c>
      <c r="P397" s="47">
        <v>0</v>
      </c>
    </row>
    <row r="398" spans="1:16" x14ac:dyDescent="0.2">
      <c r="A398" s="105" t="s">
        <v>449</v>
      </c>
      <c r="B398" s="106" t="s">
        <v>34</v>
      </c>
      <c r="C398" s="52" t="s">
        <v>21</v>
      </c>
      <c r="D398" s="82">
        <v>44052</v>
      </c>
      <c r="E398" s="51">
        <v>582000</v>
      </c>
      <c r="F398" s="51">
        <v>-1355783</v>
      </c>
      <c r="G398" s="81">
        <v>45.720555961960493</v>
      </c>
      <c r="H398" s="50">
        <v>7.869908332824707</v>
      </c>
      <c r="I398" s="41" t="s">
        <v>39</v>
      </c>
      <c r="J398" s="49">
        <v>1370.6165957144372</v>
      </c>
      <c r="K398" s="47">
        <v>111</v>
      </c>
      <c r="L398" s="49">
        <v>175.35004829021503</v>
      </c>
      <c r="M398" s="47">
        <v>52</v>
      </c>
      <c r="N398" s="49">
        <v>0</v>
      </c>
      <c r="O398" s="48">
        <v>0</v>
      </c>
      <c r="P398" s="47">
        <v>0</v>
      </c>
    </row>
    <row r="399" spans="1:16" x14ac:dyDescent="0.2">
      <c r="A399" s="105" t="s">
        <v>450</v>
      </c>
      <c r="B399" s="106" t="s">
        <v>34</v>
      </c>
      <c r="C399" s="52" t="s">
        <v>21</v>
      </c>
      <c r="D399" s="82">
        <v>44051</v>
      </c>
      <c r="E399" s="51">
        <v>584001</v>
      </c>
      <c r="F399" s="51">
        <v>-1355801</v>
      </c>
      <c r="G399" s="81">
        <v>239.575713240673</v>
      </c>
      <c r="H399" s="50">
        <v>7.9502134323120117</v>
      </c>
      <c r="I399" s="41" t="s">
        <v>39</v>
      </c>
      <c r="J399" s="49">
        <v>475.90685138896191</v>
      </c>
      <c r="K399" s="47">
        <v>38</v>
      </c>
      <c r="L399" s="49">
        <v>53.807915138943606</v>
      </c>
      <c r="M399" s="47">
        <v>17</v>
      </c>
      <c r="N399" s="49">
        <v>0</v>
      </c>
      <c r="O399" s="48">
        <v>4.95</v>
      </c>
      <c r="P399" s="47">
        <v>0</v>
      </c>
    </row>
    <row r="400" spans="1:16" x14ac:dyDescent="0.2">
      <c r="A400" s="105" t="s">
        <v>451</v>
      </c>
      <c r="B400" s="106" t="s">
        <v>34</v>
      </c>
      <c r="C400" s="52" t="s">
        <v>21</v>
      </c>
      <c r="D400" s="82">
        <v>44051</v>
      </c>
      <c r="E400" s="51">
        <v>584115</v>
      </c>
      <c r="F400" s="51">
        <v>-1361703</v>
      </c>
      <c r="G400" s="81">
        <v>109.72933430870519</v>
      </c>
      <c r="H400" s="50">
        <v>8.0305185317993164</v>
      </c>
      <c r="I400" s="41" t="s">
        <v>39</v>
      </c>
      <c r="J400" s="49">
        <v>1030.8076420903369</v>
      </c>
      <c r="K400" s="47">
        <v>62</v>
      </c>
      <c r="L400" s="49">
        <v>57.67800505154927</v>
      </c>
      <c r="M400" s="47">
        <v>20</v>
      </c>
      <c r="N400" s="49">
        <v>20</v>
      </c>
      <c r="O400" s="48">
        <v>15</v>
      </c>
      <c r="P400" s="47">
        <v>0</v>
      </c>
    </row>
    <row r="401" spans="1:16" x14ac:dyDescent="0.2">
      <c r="A401" s="105" t="s">
        <v>452</v>
      </c>
      <c r="B401" s="106" t="s">
        <v>34</v>
      </c>
      <c r="C401" s="52" t="s">
        <v>21</v>
      </c>
      <c r="D401" s="82">
        <v>44019</v>
      </c>
      <c r="E401" s="51">
        <v>590060</v>
      </c>
      <c r="F401" s="51">
        <v>-1352201</v>
      </c>
      <c r="G401" s="81">
        <v>106.07168983174834</v>
      </c>
      <c r="H401" s="50">
        <v>8.0305185317993164</v>
      </c>
      <c r="I401" s="41" t="s">
        <v>39</v>
      </c>
      <c r="J401" s="49">
        <v>109.60827677952902</v>
      </c>
      <c r="K401" s="47">
        <v>9</v>
      </c>
      <c r="L401" s="49">
        <v>42.612758897723097</v>
      </c>
      <c r="M401" s="47">
        <v>14</v>
      </c>
      <c r="N401" s="49">
        <v>0</v>
      </c>
      <c r="O401" s="48">
        <v>0</v>
      </c>
      <c r="P401" s="47">
        <v>0</v>
      </c>
    </row>
    <row r="402" spans="1:16" x14ac:dyDescent="0.2">
      <c r="A402" s="105" t="s">
        <v>453</v>
      </c>
      <c r="B402" s="106" t="s">
        <v>34</v>
      </c>
      <c r="C402" s="52" t="s">
        <v>21</v>
      </c>
      <c r="D402" s="82">
        <v>44019</v>
      </c>
      <c r="E402" s="51">
        <v>591891</v>
      </c>
      <c r="F402" s="51">
        <v>-1352260</v>
      </c>
      <c r="G402" s="81">
        <v>365.76444769568394</v>
      </c>
      <c r="H402" s="50">
        <v>7.9502134323120117</v>
      </c>
      <c r="I402" s="41" t="s">
        <v>39</v>
      </c>
      <c r="J402" s="49">
        <v>281.81680254968762</v>
      </c>
      <c r="K402" s="47">
        <v>12</v>
      </c>
      <c r="L402" s="49">
        <v>11.506968066077617</v>
      </c>
      <c r="M402" s="47">
        <v>3</v>
      </c>
      <c r="N402" s="49">
        <v>0</v>
      </c>
      <c r="O402" s="48">
        <v>0</v>
      </c>
      <c r="P402" s="47">
        <v>0</v>
      </c>
    </row>
    <row r="403" spans="1:16" x14ac:dyDescent="0.2">
      <c r="A403" s="105" t="s">
        <v>454</v>
      </c>
      <c r="B403" s="106" t="s">
        <v>35</v>
      </c>
      <c r="C403" s="52" t="s">
        <v>22</v>
      </c>
      <c r="D403" s="82">
        <v>44045</v>
      </c>
      <c r="E403" s="51">
        <v>580004</v>
      </c>
      <c r="F403" s="51">
        <v>-1365431</v>
      </c>
      <c r="G403" s="81">
        <v>413.31382589612286</v>
      </c>
      <c r="H403" s="50">
        <v>8.0305185317993164</v>
      </c>
      <c r="I403" s="41" t="s">
        <v>39</v>
      </c>
      <c r="J403" s="49">
        <v>0</v>
      </c>
      <c r="K403" s="47">
        <v>0</v>
      </c>
      <c r="L403" s="49">
        <v>0</v>
      </c>
      <c r="M403" s="47">
        <v>0</v>
      </c>
      <c r="N403" s="49">
        <v>60</v>
      </c>
      <c r="O403" s="48">
        <v>0</v>
      </c>
      <c r="P403" s="47">
        <v>10</v>
      </c>
    </row>
    <row r="404" spans="1:16" x14ac:dyDescent="0.2">
      <c r="A404" s="105" t="s">
        <v>455</v>
      </c>
      <c r="B404" s="106" t="s">
        <v>35</v>
      </c>
      <c r="C404" s="52" t="s">
        <v>22</v>
      </c>
      <c r="D404" s="82">
        <v>44024</v>
      </c>
      <c r="E404" s="51">
        <v>575996</v>
      </c>
      <c r="F404" s="51">
        <v>-1371236</v>
      </c>
      <c r="G404" s="81">
        <v>192.02633504023407</v>
      </c>
      <c r="H404" s="50">
        <v>8.0305185317993164</v>
      </c>
      <c r="I404" s="41" t="s">
        <v>39</v>
      </c>
      <c r="J404" s="49">
        <v>1723.6909090791826</v>
      </c>
      <c r="K404" s="47">
        <v>231</v>
      </c>
      <c r="L404" s="49">
        <v>89.979266898750936</v>
      </c>
      <c r="M404" s="47">
        <v>21</v>
      </c>
      <c r="N404" s="49">
        <v>0</v>
      </c>
      <c r="O404" s="48">
        <v>0</v>
      </c>
      <c r="P404" s="47">
        <v>5</v>
      </c>
    </row>
    <row r="405" spans="1:16" x14ac:dyDescent="0.2">
      <c r="A405" s="105" t="s">
        <v>456</v>
      </c>
      <c r="B405" s="106" t="s">
        <v>35</v>
      </c>
      <c r="C405" s="52" t="s">
        <v>22</v>
      </c>
      <c r="D405" s="82">
        <v>44024</v>
      </c>
      <c r="E405" s="51">
        <v>575997</v>
      </c>
      <c r="F405" s="51">
        <v>-1373042</v>
      </c>
      <c r="G405" s="81">
        <v>160.93635698610095</v>
      </c>
      <c r="H405" s="50">
        <v>7.9502134323120117</v>
      </c>
      <c r="I405" s="41" t="s">
        <v>39</v>
      </c>
      <c r="J405" s="49">
        <v>970.2759943253335</v>
      </c>
      <c r="K405" s="47">
        <v>89</v>
      </c>
      <c r="L405" s="49">
        <v>72.344357702931234</v>
      </c>
      <c r="M405" s="47">
        <v>19</v>
      </c>
      <c r="N405" s="49">
        <v>9.9</v>
      </c>
      <c r="O405" s="48">
        <v>0</v>
      </c>
      <c r="P405" s="47">
        <v>24.75</v>
      </c>
    </row>
    <row r="406" spans="1:16" x14ac:dyDescent="0.2">
      <c r="A406" s="105" t="s">
        <v>457</v>
      </c>
      <c r="B406" s="106" t="s">
        <v>35</v>
      </c>
      <c r="C406" s="52" t="s">
        <v>22</v>
      </c>
      <c r="D406" s="82">
        <v>44023</v>
      </c>
      <c r="E406" s="51">
        <v>580000</v>
      </c>
      <c r="F406" s="51">
        <v>-1374981</v>
      </c>
      <c r="G406" s="81">
        <v>181.05340160936356</v>
      </c>
      <c r="H406" s="50">
        <v>8.0305185317993164</v>
      </c>
      <c r="I406" s="41" t="s">
        <v>39</v>
      </c>
      <c r="J406" s="49">
        <v>446.32853100939758</v>
      </c>
      <c r="K406" s="47">
        <v>63</v>
      </c>
      <c r="L406" s="49">
        <v>261.11088472347365</v>
      </c>
      <c r="M406" s="47">
        <v>73</v>
      </c>
      <c r="N406" s="49">
        <v>0</v>
      </c>
      <c r="O406" s="48">
        <v>0</v>
      </c>
      <c r="P406" s="47">
        <v>5</v>
      </c>
    </row>
    <row r="407" spans="1:16" x14ac:dyDescent="0.2">
      <c r="A407" s="105" t="s">
        <v>458</v>
      </c>
      <c r="B407" s="106" t="s">
        <v>35</v>
      </c>
      <c r="C407" s="52" t="s">
        <v>22</v>
      </c>
      <c r="D407" s="82">
        <v>44045</v>
      </c>
      <c r="E407" s="51">
        <v>581001</v>
      </c>
      <c r="F407" s="51">
        <v>-1365518</v>
      </c>
      <c r="G407" s="81">
        <v>192.02633504023407</v>
      </c>
      <c r="H407" s="50">
        <v>8.0305185317993164</v>
      </c>
      <c r="I407" s="41" t="s">
        <v>39</v>
      </c>
      <c r="J407" s="49">
        <v>198.76378807170204</v>
      </c>
      <c r="K407" s="47">
        <v>17</v>
      </c>
      <c r="L407" s="49">
        <v>9.7299547169778275</v>
      </c>
      <c r="M407" s="47">
        <v>3</v>
      </c>
      <c r="N407" s="49">
        <v>30</v>
      </c>
      <c r="O407" s="48">
        <v>0</v>
      </c>
      <c r="P407" s="47">
        <v>0</v>
      </c>
    </row>
    <row r="408" spans="1:16" x14ac:dyDescent="0.2">
      <c r="A408" s="105" t="s">
        <v>459</v>
      </c>
      <c r="B408" s="106" t="s">
        <v>35</v>
      </c>
      <c r="C408" s="52" t="s">
        <v>22</v>
      </c>
      <c r="D408" s="82">
        <v>44045</v>
      </c>
      <c r="E408" s="51">
        <v>581003</v>
      </c>
      <c r="F408" s="51">
        <v>-1371103</v>
      </c>
      <c r="G408" s="81">
        <v>117.04462326261887</v>
      </c>
      <c r="H408" s="50">
        <v>8.0305185317993164</v>
      </c>
      <c r="I408" s="41" t="s">
        <v>39</v>
      </c>
      <c r="J408" s="49">
        <v>1000.5750956697017</v>
      </c>
      <c r="K408" s="47">
        <v>89</v>
      </c>
      <c r="L408" s="49">
        <v>109.56698448803661</v>
      </c>
      <c r="M408" s="47">
        <v>28</v>
      </c>
      <c r="N408" s="49">
        <v>0</v>
      </c>
      <c r="O408" s="48">
        <v>0</v>
      </c>
      <c r="P408" s="47">
        <v>10</v>
      </c>
    </row>
    <row r="409" spans="1:16" x14ac:dyDescent="0.2">
      <c r="A409" s="105" t="s">
        <v>460</v>
      </c>
      <c r="B409" s="106" t="s">
        <v>35</v>
      </c>
      <c r="C409" s="52" t="s">
        <v>22</v>
      </c>
      <c r="D409" s="82">
        <v>44022</v>
      </c>
      <c r="E409" s="51">
        <v>580999</v>
      </c>
      <c r="F409" s="51">
        <v>-1372968</v>
      </c>
      <c r="G409" s="81">
        <v>140.81931236283833</v>
      </c>
      <c r="H409" s="50">
        <v>7.9502134323120117</v>
      </c>
      <c r="I409" s="41" t="s">
        <v>39</v>
      </c>
      <c r="J409" s="49">
        <v>202.39699754912033</v>
      </c>
      <c r="K409" s="47">
        <v>21</v>
      </c>
      <c r="L409" s="49">
        <v>89.554653960305075</v>
      </c>
      <c r="M409" s="47">
        <v>25</v>
      </c>
      <c r="N409" s="49">
        <v>0</v>
      </c>
      <c r="O409" s="48">
        <v>0</v>
      </c>
      <c r="P409" s="47">
        <v>0</v>
      </c>
    </row>
    <row r="410" spans="1:16" x14ac:dyDescent="0.2">
      <c r="A410" s="105" t="s">
        <v>461</v>
      </c>
      <c r="B410" s="106" t="s">
        <v>35</v>
      </c>
      <c r="C410" s="52" t="s">
        <v>22</v>
      </c>
      <c r="D410" s="82">
        <v>44023</v>
      </c>
      <c r="E410" s="51">
        <v>581000</v>
      </c>
      <c r="F410" s="51">
        <v>-1374910</v>
      </c>
      <c r="G410" s="81">
        <v>153.62106803218725</v>
      </c>
      <c r="H410" s="50">
        <v>7.9502134323120117</v>
      </c>
      <c r="I410" s="41" t="s">
        <v>39</v>
      </c>
      <c r="J410" s="49">
        <v>213.04231086930733</v>
      </c>
      <c r="K410" s="47">
        <v>20</v>
      </c>
      <c r="L410" s="49">
        <v>51.784502879317046</v>
      </c>
      <c r="M410" s="47">
        <v>14</v>
      </c>
      <c r="N410" s="49">
        <v>0</v>
      </c>
      <c r="O410" s="48">
        <v>0</v>
      </c>
      <c r="P410" s="47">
        <v>0</v>
      </c>
    </row>
    <row r="411" spans="1:16" x14ac:dyDescent="0.2">
      <c r="A411" s="105" t="s">
        <v>462</v>
      </c>
      <c r="B411" s="106" t="s">
        <v>35</v>
      </c>
      <c r="C411" s="52" t="s">
        <v>22</v>
      </c>
      <c r="D411" s="82">
        <v>44046</v>
      </c>
      <c r="E411" s="51">
        <v>580999</v>
      </c>
      <c r="F411" s="51">
        <v>-1380820</v>
      </c>
      <c r="G411" s="81">
        <v>149.96342355523043</v>
      </c>
      <c r="H411" s="50">
        <v>8.0305185317993164</v>
      </c>
      <c r="I411" s="41" t="s">
        <v>39</v>
      </c>
      <c r="J411" s="49">
        <v>364.40346191524293</v>
      </c>
      <c r="K411" s="47">
        <v>47</v>
      </c>
      <c r="L411" s="49">
        <v>241.9456690855562</v>
      </c>
      <c r="M411" s="47">
        <v>69</v>
      </c>
      <c r="N411" s="49">
        <v>0</v>
      </c>
      <c r="O411" s="48">
        <v>5</v>
      </c>
      <c r="P411" s="47">
        <v>0</v>
      </c>
    </row>
    <row r="412" spans="1:16" x14ac:dyDescent="0.2">
      <c r="A412" s="105" t="s">
        <v>463</v>
      </c>
      <c r="B412" s="106" t="s">
        <v>35</v>
      </c>
      <c r="C412" s="52" t="s">
        <v>22</v>
      </c>
      <c r="D412" s="82">
        <v>44046</v>
      </c>
      <c r="E412" s="51">
        <v>580997</v>
      </c>
      <c r="F412" s="51">
        <v>-1382720</v>
      </c>
      <c r="G412" s="81">
        <v>159.10753474762254</v>
      </c>
      <c r="H412" s="50">
        <v>8.0305185317993164</v>
      </c>
      <c r="I412" s="41" t="s">
        <v>39</v>
      </c>
      <c r="J412" s="49">
        <v>1633.7025614753632</v>
      </c>
      <c r="K412" s="47">
        <v>123</v>
      </c>
      <c r="L412" s="49">
        <v>230.73304702174417</v>
      </c>
      <c r="M412" s="47">
        <v>64</v>
      </c>
      <c r="N412" s="49">
        <v>0</v>
      </c>
      <c r="O412" s="48">
        <v>0</v>
      </c>
      <c r="P412" s="47">
        <v>85</v>
      </c>
    </row>
    <row r="413" spans="1:16" x14ac:dyDescent="0.2">
      <c r="A413" s="105" t="s">
        <v>464</v>
      </c>
      <c r="B413" s="106" t="s">
        <v>35</v>
      </c>
      <c r="C413" s="52" t="s">
        <v>22</v>
      </c>
      <c r="D413" s="82">
        <v>44043</v>
      </c>
      <c r="E413" s="51">
        <v>580999</v>
      </c>
      <c r="F413" s="51">
        <v>-1384564</v>
      </c>
      <c r="G413" s="81">
        <v>181.05340160936356</v>
      </c>
      <c r="H413" s="50">
        <v>8.0305185317993164</v>
      </c>
      <c r="I413" s="41" t="s">
        <v>39</v>
      </c>
      <c r="J413" s="49">
        <v>1859.3992778187016</v>
      </c>
      <c r="K413" s="47">
        <v>168</v>
      </c>
      <c r="L413" s="49">
        <v>288.59685008183652</v>
      </c>
      <c r="M413" s="47">
        <v>82</v>
      </c>
      <c r="N413" s="49">
        <v>0</v>
      </c>
      <c r="O413" s="48">
        <v>0</v>
      </c>
      <c r="P413" s="47">
        <v>65</v>
      </c>
    </row>
    <row r="414" spans="1:16" x14ac:dyDescent="0.2">
      <c r="A414" s="105" t="s">
        <v>465</v>
      </c>
      <c r="B414" s="106" t="s">
        <v>35</v>
      </c>
      <c r="C414" s="52" t="s">
        <v>22</v>
      </c>
      <c r="D414" s="82">
        <v>44022</v>
      </c>
      <c r="E414" s="51">
        <v>581999</v>
      </c>
      <c r="F414" s="51">
        <v>-1370989</v>
      </c>
      <c r="G414" s="81">
        <v>168.25164594001461</v>
      </c>
      <c r="H414" s="50">
        <v>7.9502134323120117</v>
      </c>
      <c r="I414" s="41" t="s">
        <v>39</v>
      </c>
      <c r="J414" s="49">
        <v>87.12251307483325</v>
      </c>
      <c r="K414" s="47">
        <v>7</v>
      </c>
      <c r="L414" s="49">
        <v>8.1494344675087298</v>
      </c>
      <c r="M414" s="47">
        <v>2</v>
      </c>
      <c r="N414" s="49">
        <v>34.65</v>
      </c>
      <c r="O414" s="48">
        <v>4.95</v>
      </c>
      <c r="P414" s="47">
        <v>0</v>
      </c>
    </row>
    <row r="415" spans="1:16" x14ac:dyDescent="0.2">
      <c r="A415" s="105" t="s">
        <v>466</v>
      </c>
      <c r="B415" s="106" t="s">
        <v>35</v>
      </c>
      <c r="C415" s="52" t="s">
        <v>22</v>
      </c>
      <c r="D415" s="82">
        <v>44022</v>
      </c>
      <c r="E415" s="51">
        <v>582001</v>
      </c>
      <c r="F415" s="51">
        <v>-1372872</v>
      </c>
      <c r="G415" s="81">
        <v>188.36869056327723</v>
      </c>
      <c r="H415" s="50">
        <v>7.9502134323120117</v>
      </c>
      <c r="I415" s="41" t="s">
        <v>39</v>
      </c>
      <c r="J415" s="49">
        <v>51.231455410686991</v>
      </c>
      <c r="K415" s="47">
        <v>5</v>
      </c>
      <c r="L415" s="49">
        <v>16.28317841795187</v>
      </c>
      <c r="M415" s="47">
        <v>5</v>
      </c>
      <c r="N415" s="49">
        <v>19.8</v>
      </c>
      <c r="O415" s="48">
        <v>0</v>
      </c>
      <c r="P415" s="47">
        <v>4.95</v>
      </c>
    </row>
    <row r="416" spans="1:16" x14ac:dyDescent="0.2">
      <c r="A416" s="105" t="s">
        <v>467</v>
      </c>
      <c r="B416" s="106" t="s">
        <v>35</v>
      </c>
      <c r="C416" s="52" t="s">
        <v>22</v>
      </c>
      <c r="D416" s="82">
        <v>44028</v>
      </c>
      <c r="E416" s="51">
        <v>581999</v>
      </c>
      <c r="F416" s="51">
        <v>-1374778</v>
      </c>
      <c r="G416" s="81">
        <v>171.90929041697146</v>
      </c>
      <c r="H416" s="50">
        <v>7.9502134323120117</v>
      </c>
      <c r="I416" s="41" t="s">
        <v>39</v>
      </c>
      <c r="J416" s="49">
        <v>66.285381828888646</v>
      </c>
      <c r="K416" s="47">
        <v>5</v>
      </c>
      <c r="L416" s="49">
        <v>0</v>
      </c>
      <c r="M416" s="47">
        <v>0</v>
      </c>
      <c r="N416" s="49">
        <v>0</v>
      </c>
      <c r="O416" s="48">
        <v>0</v>
      </c>
      <c r="P416" s="47">
        <v>4.95</v>
      </c>
    </row>
    <row r="417" spans="1:16" x14ac:dyDescent="0.2">
      <c r="A417" s="105" t="s">
        <v>468</v>
      </c>
      <c r="B417" s="106" t="s">
        <v>35</v>
      </c>
      <c r="C417" s="52" t="s">
        <v>22</v>
      </c>
      <c r="D417" s="82">
        <v>44046</v>
      </c>
      <c r="E417" s="51">
        <v>581996</v>
      </c>
      <c r="F417" s="51">
        <v>-1380687</v>
      </c>
      <c r="G417" s="81">
        <v>126.18873445501097</v>
      </c>
      <c r="H417" s="50">
        <v>8.0305185317993164</v>
      </c>
      <c r="I417" s="41" t="s">
        <v>39</v>
      </c>
      <c r="J417" s="49">
        <v>191.01239579053734</v>
      </c>
      <c r="K417" s="47">
        <v>21</v>
      </c>
      <c r="L417" s="49">
        <v>151.99990112928319</v>
      </c>
      <c r="M417" s="47">
        <v>44</v>
      </c>
      <c r="N417" s="49">
        <v>0</v>
      </c>
      <c r="O417" s="48">
        <v>0</v>
      </c>
      <c r="P417" s="47">
        <v>0</v>
      </c>
    </row>
    <row r="418" spans="1:16" x14ac:dyDescent="0.2">
      <c r="A418" s="105" t="s">
        <v>469</v>
      </c>
      <c r="B418" s="106" t="s">
        <v>35</v>
      </c>
      <c r="C418" s="52" t="s">
        <v>22</v>
      </c>
      <c r="D418" s="82">
        <v>44029</v>
      </c>
      <c r="E418" s="51">
        <v>582001</v>
      </c>
      <c r="F418" s="51">
        <v>-1382611</v>
      </c>
      <c r="G418" s="81">
        <v>128.01755669348938</v>
      </c>
      <c r="H418" s="50">
        <v>8.0305185317993164</v>
      </c>
      <c r="I418" s="41" t="s">
        <v>39</v>
      </c>
      <c r="J418" s="49">
        <v>54.420177525418666</v>
      </c>
      <c r="K418" s="47">
        <v>8</v>
      </c>
      <c r="L418" s="49">
        <v>69.801303480019598</v>
      </c>
      <c r="M418" s="47">
        <v>23</v>
      </c>
      <c r="N418" s="49">
        <v>0</v>
      </c>
      <c r="O418" s="48">
        <v>0</v>
      </c>
      <c r="P418" s="47">
        <v>0</v>
      </c>
    </row>
    <row r="419" spans="1:16" x14ac:dyDescent="0.2">
      <c r="A419" s="105" t="s">
        <v>470</v>
      </c>
      <c r="B419" s="106" t="s">
        <v>35</v>
      </c>
      <c r="C419" s="52" t="s">
        <v>22</v>
      </c>
      <c r="D419" s="82">
        <v>44043</v>
      </c>
      <c r="E419" s="51">
        <v>582003</v>
      </c>
      <c r="F419" s="51">
        <v>-1384652</v>
      </c>
      <c r="G419" s="81">
        <v>115.21580102414045</v>
      </c>
      <c r="H419" s="50">
        <v>7.9502134323120117</v>
      </c>
      <c r="I419" s="41" t="s">
        <v>39</v>
      </c>
      <c r="J419" s="49">
        <v>781.14107583530142</v>
      </c>
      <c r="K419" s="47">
        <v>51</v>
      </c>
      <c r="L419" s="49">
        <v>160.81059364727551</v>
      </c>
      <c r="M419" s="47">
        <v>55</v>
      </c>
      <c r="N419" s="49">
        <v>0</v>
      </c>
      <c r="O419" s="48">
        <v>0</v>
      </c>
      <c r="P419" s="47">
        <v>44.55</v>
      </c>
    </row>
    <row r="420" spans="1:16" x14ac:dyDescent="0.2">
      <c r="A420" s="105" t="s">
        <v>471</v>
      </c>
      <c r="B420" s="106" t="s">
        <v>35</v>
      </c>
      <c r="C420" s="52" t="s">
        <v>22</v>
      </c>
      <c r="D420" s="82">
        <v>44043</v>
      </c>
      <c r="E420" s="51">
        <v>581999</v>
      </c>
      <c r="F420" s="51">
        <v>-1390534</v>
      </c>
      <c r="G420" s="81">
        <v>109.72933430870519</v>
      </c>
      <c r="H420" s="50">
        <v>8.0305185317993164</v>
      </c>
      <c r="I420" s="41" t="s">
        <v>39</v>
      </c>
      <c r="J420" s="49">
        <v>941.33479060960758</v>
      </c>
      <c r="K420" s="47">
        <v>65</v>
      </c>
      <c r="L420" s="49">
        <v>165.35626171614715</v>
      </c>
      <c r="M420" s="47">
        <v>53</v>
      </c>
      <c r="N420" s="49">
        <v>0</v>
      </c>
      <c r="O420" s="48">
        <v>0</v>
      </c>
      <c r="P420" s="47">
        <v>105</v>
      </c>
    </row>
    <row r="421" spans="1:16" x14ac:dyDescent="0.2">
      <c r="A421" s="105" t="s">
        <v>472</v>
      </c>
      <c r="B421" s="106" t="s">
        <v>35</v>
      </c>
      <c r="C421" s="52" t="s">
        <v>22</v>
      </c>
      <c r="D421" s="82">
        <v>44042</v>
      </c>
      <c r="E421" s="51">
        <v>582001</v>
      </c>
      <c r="F421" s="51">
        <v>-1392335</v>
      </c>
      <c r="G421" s="81">
        <v>265.1792245793709</v>
      </c>
      <c r="H421" s="50">
        <v>7.9502134323120117</v>
      </c>
      <c r="I421" s="41" t="s">
        <v>39</v>
      </c>
      <c r="J421" s="49">
        <v>1483.86827007951</v>
      </c>
      <c r="K421" s="47">
        <v>151</v>
      </c>
      <c r="L421" s="49">
        <v>21.757878057153576</v>
      </c>
      <c r="M421" s="47">
        <v>5</v>
      </c>
      <c r="N421" s="49">
        <v>0</v>
      </c>
      <c r="O421" s="48">
        <v>0</v>
      </c>
      <c r="P421" s="47">
        <v>4.95</v>
      </c>
    </row>
    <row r="422" spans="1:16" x14ac:dyDescent="0.2">
      <c r="A422" s="105" t="s">
        <v>473</v>
      </c>
      <c r="B422" s="106" t="s">
        <v>35</v>
      </c>
      <c r="C422" s="52" t="s">
        <v>22</v>
      </c>
      <c r="D422" s="82">
        <v>44028</v>
      </c>
      <c r="E422" s="51">
        <v>582848</v>
      </c>
      <c r="F422" s="51">
        <v>-1373053</v>
      </c>
      <c r="G422" s="81">
        <v>148.134601316752</v>
      </c>
      <c r="H422" s="50">
        <v>7.9502134323120117</v>
      </c>
      <c r="I422" s="41" t="s">
        <v>39</v>
      </c>
      <c r="J422" s="49">
        <v>21.277467577484298</v>
      </c>
      <c r="K422" s="47">
        <v>3</v>
      </c>
      <c r="L422" s="49">
        <v>0</v>
      </c>
      <c r="M422" s="47">
        <v>0</v>
      </c>
      <c r="N422" s="49">
        <v>14.85</v>
      </c>
      <c r="O422" s="48">
        <v>0</v>
      </c>
      <c r="P422" s="47">
        <v>0</v>
      </c>
    </row>
    <row r="423" spans="1:16" x14ac:dyDescent="0.2">
      <c r="A423" s="105" t="s">
        <v>474</v>
      </c>
      <c r="B423" s="106" t="s">
        <v>35</v>
      </c>
      <c r="C423" s="52" t="s">
        <v>22</v>
      </c>
      <c r="D423" s="82">
        <v>44028</v>
      </c>
      <c r="E423" s="51">
        <v>583000</v>
      </c>
      <c r="F423" s="51">
        <v>-1374663</v>
      </c>
      <c r="G423" s="81">
        <v>155.44989027066569</v>
      </c>
      <c r="H423" s="50">
        <v>7.9502134323120117</v>
      </c>
      <c r="I423" s="41" t="s">
        <v>39</v>
      </c>
      <c r="J423" s="49">
        <v>51.043574100142699</v>
      </c>
      <c r="K423" s="47">
        <v>4</v>
      </c>
      <c r="L423" s="49">
        <v>0</v>
      </c>
      <c r="M423" s="47">
        <v>0</v>
      </c>
      <c r="N423" s="49">
        <v>0</v>
      </c>
      <c r="O423" s="48">
        <v>0</v>
      </c>
      <c r="P423" s="47">
        <v>0</v>
      </c>
    </row>
    <row r="424" spans="1:16" x14ac:dyDescent="0.2">
      <c r="A424" s="105" t="s">
        <v>475</v>
      </c>
      <c r="B424" s="106" t="s">
        <v>35</v>
      </c>
      <c r="C424" s="52" t="s">
        <v>22</v>
      </c>
      <c r="D424" s="82">
        <v>44029</v>
      </c>
      <c r="E424" s="51">
        <v>582999</v>
      </c>
      <c r="F424" s="51">
        <v>-1380697</v>
      </c>
      <c r="G424" s="81">
        <v>131.67520117044623</v>
      </c>
      <c r="H424" s="50">
        <v>7.869908332824707</v>
      </c>
      <c r="I424" s="41" t="s">
        <v>39</v>
      </c>
      <c r="J424" s="49">
        <v>188.01815787707807</v>
      </c>
      <c r="K424" s="47">
        <v>13</v>
      </c>
      <c r="L424" s="49">
        <v>17.977579498990409</v>
      </c>
      <c r="M424" s="47">
        <v>5</v>
      </c>
      <c r="N424" s="49">
        <v>0</v>
      </c>
      <c r="O424" s="48">
        <v>0</v>
      </c>
      <c r="P424" s="47">
        <v>0</v>
      </c>
    </row>
    <row r="425" spans="1:16" x14ac:dyDescent="0.2">
      <c r="A425" s="105" t="s">
        <v>476</v>
      </c>
      <c r="B425" s="106" t="s">
        <v>35</v>
      </c>
      <c r="C425" s="52" t="s">
        <v>22</v>
      </c>
      <c r="D425" s="82">
        <v>44029</v>
      </c>
      <c r="E425" s="51">
        <v>582997</v>
      </c>
      <c r="F425" s="51">
        <v>-1382609</v>
      </c>
      <c r="G425" s="81">
        <v>113.38697878566202</v>
      </c>
      <c r="H425" s="50">
        <v>8.0305185317993164</v>
      </c>
      <c r="I425" s="41" t="s">
        <v>39</v>
      </c>
      <c r="J425" s="49">
        <v>76.649089472918803</v>
      </c>
      <c r="K425" s="47">
        <v>14</v>
      </c>
      <c r="L425" s="49">
        <v>180.70168430405957</v>
      </c>
      <c r="M425" s="47">
        <v>51</v>
      </c>
      <c r="N425" s="49">
        <v>0</v>
      </c>
      <c r="O425" s="48">
        <v>0</v>
      </c>
      <c r="P425" s="47">
        <v>15</v>
      </c>
    </row>
    <row r="426" spans="1:16" x14ac:dyDescent="0.2">
      <c r="A426" s="105" t="s">
        <v>477</v>
      </c>
      <c r="B426" s="106" t="s">
        <v>35</v>
      </c>
      <c r="C426" s="52" t="s">
        <v>22</v>
      </c>
      <c r="D426" s="82">
        <v>44041</v>
      </c>
      <c r="E426" s="51">
        <v>583000</v>
      </c>
      <c r="F426" s="51">
        <v>-1384502</v>
      </c>
      <c r="G426" s="81">
        <v>93.269934162399409</v>
      </c>
      <c r="H426" s="50">
        <v>8.0305185317993164</v>
      </c>
      <c r="I426" s="41" t="s">
        <v>39</v>
      </c>
      <c r="J426" s="49">
        <v>806.14978055488393</v>
      </c>
      <c r="K426" s="47">
        <v>50</v>
      </c>
      <c r="L426" s="49">
        <v>118.99527569098548</v>
      </c>
      <c r="M426" s="47">
        <v>38</v>
      </c>
      <c r="N426" s="49">
        <v>0</v>
      </c>
      <c r="O426" s="48">
        <v>0</v>
      </c>
      <c r="P426" s="47">
        <v>85</v>
      </c>
    </row>
    <row r="427" spans="1:16" x14ac:dyDescent="0.2">
      <c r="A427" s="105" t="s">
        <v>478</v>
      </c>
      <c r="B427" s="106" t="s">
        <v>35</v>
      </c>
      <c r="C427" s="52" t="s">
        <v>22</v>
      </c>
      <c r="D427" s="82">
        <v>44041</v>
      </c>
      <c r="E427" s="51">
        <v>583003</v>
      </c>
      <c r="F427" s="51">
        <v>-1390409</v>
      </c>
      <c r="G427" s="81">
        <v>102.41404535479151</v>
      </c>
      <c r="H427" s="50">
        <v>8.0305185317993164</v>
      </c>
      <c r="I427" s="41" t="s">
        <v>39</v>
      </c>
      <c r="J427" s="49">
        <v>173.58009982655622</v>
      </c>
      <c r="K427" s="47">
        <v>8</v>
      </c>
      <c r="L427" s="49">
        <v>108.54645027947734</v>
      </c>
      <c r="M427" s="47">
        <v>36</v>
      </c>
      <c r="N427" s="49">
        <v>0</v>
      </c>
      <c r="O427" s="48">
        <v>0</v>
      </c>
      <c r="P427" s="47">
        <v>0</v>
      </c>
    </row>
    <row r="428" spans="1:16" x14ac:dyDescent="0.2">
      <c r="A428" s="105" t="s">
        <v>479</v>
      </c>
      <c r="B428" s="106" t="s">
        <v>35</v>
      </c>
      <c r="C428" s="52" t="s">
        <v>22</v>
      </c>
      <c r="D428" s="82">
        <v>44042</v>
      </c>
      <c r="E428" s="51">
        <v>583001</v>
      </c>
      <c r="F428" s="51">
        <v>-1392291</v>
      </c>
      <c r="G428" s="81">
        <v>164.59400146305779</v>
      </c>
      <c r="H428" s="50">
        <v>7.9502134323120117</v>
      </c>
      <c r="I428" s="41" t="s">
        <v>39</v>
      </c>
      <c r="J428" s="49">
        <v>1454.2009421792295</v>
      </c>
      <c r="K428" s="47">
        <v>120</v>
      </c>
      <c r="L428" s="49">
        <v>171.23025975203581</v>
      </c>
      <c r="M428" s="47">
        <v>54</v>
      </c>
      <c r="N428" s="49">
        <v>0</v>
      </c>
      <c r="O428" s="48">
        <v>0</v>
      </c>
      <c r="P428" s="47">
        <v>9.9</v>
      </c>
    </row>
    <row r="429" spans="1:16" x14ac:dyDescent="0.2">
      <c r="A429" s="105" t="s">
        <v>480</v>
      </c>
      <c r="B429" s="106" t="s">
        <v>35</v>
      </c>
      <c r="C429" s="52" t="s">
        <v>22</v>
      </c>
      <c r="D429" s="82">
        <v>44042</v>
      </c>
      <c r="E429" s="51">
        <v>582997</v>
      </c>
      <c r="F429" s="51">
        <v>-1394214</v>
      </c>
      <c r="G429" s="81">
        <v>245.06217995610825</v>
      </c>
      <c r="H429" s="50">
        <v>8.0305185317993164</v>
      </c>
      <c r="I429" s="41" t="s">
        <v>39</v>
      </c>
      <c r="J429" s="49">
        <v>1003.5053948991505</v>
      </c>
      <c r="K429" s="47">
        <v>92</v>
      </c>
      <c r="L429" s="49">
        <v>19.627655042350387</v>
      </c>
      <c r="M429" s="47">
        <v>5</v>
      </c>
      <c r="N429" s="49">
        <v>55</v>
      </c>
      <c r="O429" s="48">
        <v>0</v>
      </c>
      <c r="P429" s="47">
        <v>0</v>
      </c>
    </row>
    <row r="430" spans="1:16" x14ac:dyDescent="0.2">
      <c r="A430" s="105" t="s">
        <v>481</v>
      </c>
      <c r="B430" s="106" t="s">
        <v>35</v>
      </c>
      <c r="C430" s="52" t="s">
        <v>22</v>
      </c>
      <c r="D430" s="82">
        <v>44030</v>
      </c>
      <c r="E430" s="51">
        <v>583999</v>
      </c>
      <c r="F430" s="51">
        <v>-1380627</v>
      </c>
      <c r="G430" s="81">
        <v>89.612289685442576</v>
      </c>
      <c r="H430" s="50">
        <v>8.0305185317993164</v>
      </c>
      <c r="I430" s="41" t="s">
        <v>39</v>
      </c>
      <c r="J430" s="49">
        <v>824.39258481637216</v>
      </c>
      <c r="K430" s="47">
        <v>49</v>
      </c>
      <c r="L430" s="49">
        <v>66.873772758213647</v>
      </c>
      <c r="M430" s="47">
        <v>20</v>
      </c>
      <c r="N430" s="49">
        <v>0</v>
      </c>
      <c r="O430" s="48">
        <v>0</v>
      </c>
      <c r="P430" s="47">
        <v>70</v>
      </c>
    </row>
    <row r="431" spans="1:16" x14ac:dyDescent="0.2">
      <c r="A431" s="105" t="s">
        <v>482</v>
      </c>
      <c r="B431" s="106" t="s">
        <v>35</v>
      </c>
      <c r="C431" s="52" t="s">
        <v>22</v>
      </c>
      <c r="D431" s="82">
        <v>44030</v>
      </c>
      <c r="E431" s="51">
        <v>583999</v>
      </c>
      <c r="F431" s="51">
        <v>-1382497</v>
      </c>
      <c r="G431" s="81">
        <v>129.84637893196782</v>
      </c>
      <c r="H431" s="50">
        <v>7.9502134323120117</v>
      </c>
      <c r="I431" s="41" t="s">
        <v>39</v>
      </c>
      <c r="J431" s="49">
        <v>36.566514698202859</v>
      </c>
      <c r="K431" s="47">
        <v>5</v>
      </c>
      <c r="L431" s="49">
        <v>37.780962103333181</v>
      </c>
      <c r="M431" s="47">
        <v>11</v>
      </c>
      <c r="N431" s="49">
        <v>0</v>
      </c>
      <c r="O431" s="48">
        <v>0</v>
      </c>
      <c r="P431" s="47">
        <v>0</v>
      </c>
    </row>
    <row r="432" spans="1:16" x14ac:dyDescent="0.2">
      <c r="A432" s="105" t="s">
        <v>483</v>
      </c>
      <c r="B432" s="106" t="s">
        <v>35</v>
      </c>
      <c r="C432" s="52" t="s">
        <v>22</v>
      </c>
      <c r="D432" s="82">
        <v>44041</v>
      </c>
      <c r="E432" s="51">
        <v>584001</v>
      </c>
      <c r="F432" s="51">
        <v>-1384419</v>
      </c>
      <c r="G432" s="81">
        <v>98.756400877834665</v>
      </c>
      <c r="H432" s="50">
        <v>7.9502134323120117</v>
      </c>
      <c r="I432" s="41" t="s">
        <v>39</v>
      </c>
      <c r="J432" s="49">
        <v>259.39944866884554</v>
      </c>
      <c r="K432" s="47">
        <v>22</v>
      </c>
      <c r="L432" s="49">
        <v>126.98348611591555</v>
      </c>
      <c r="M432" s="47">
        <v>46</v>
      </c>
      <c r="N432" s="49">
        <v>0</v>
      </c>
      <c r="O432" s="48">
        <v>0</v>
      </c>
      <c r="P432" s="47">
        <v>4.95</v>
      </c>
    </row>
    <row r="433" spans="1:16" x14ac:dyDescent="0.2">
      <c r="A433" s="105" t="s">
        <v>484</v>
      </c>
      <c r="B433" s="106" t="s">
        <v>35</v>
      </c>
      <c r="C433" s="52" t="s">
        <v>22</v>
      </c>
      <c r="D433" s="82">
        <v>44035</v>
      </c>
      <c r="E433" s="51">
        <v>584002</v>
      </c>
      <c r="F433" s="51">
        <v>-1390402</v>
      </c>
      <c r="G433" s="81">
        <v>146.30577907827359</v>
      </c>
      <c r="H433" s="50">
        <v>8.0305185317993164</v>
      </c>
      <c r="I433" s="41" t="s">
        <v>39</v>
      </c>
      <c r="J433" s="49">
        <v>433.01754626279921</v>
      </c>
      <c r="K433" s="47">
        <v>60</v>
      </c>
      <c r="L433" s="49">
        <v>58.817117903084359</v>
      </c>
      <c r="M433" s="47">
        <v>17</v>
      </c>
      <c r="N433" s="49">
        <v>0</v>
      </c>
      <c r="O433" s="48">
        <v>0</v>
      </c>
      <c r="P433" s="47">
        <v>0</v>
      </c>
    </row>
    <row r="434" spans="1:16" x14ac:dyDescent="0.2">
      <c r="A434" s="105" t="s">
        <v>485</v>
      </c>
      <c r="B434" s="106" t="s">
        <v>35</v>
      </c>
      <c r="C434" s="52" t="s">
        <v>22</v>
      </c>
      <c r="D434" s="82">
        <v>44036</v>
      </c>
      <c r="E434" s="51">
        <v>583998</v>
      </c>
      <c r="F434" s="51">
        <v>-1392296</v>
      </c>
      <c r="G434" s="81">
        <v>254.20629114850036</v>
      </c>
      <c r="H434" s="50">
        <v>7.9502134323120117</v>
      </c>
      <c r="I434" s="41" t="s">
        <v>39</v>
      </c>
      <c r="J434" s="49">
        <v>431.64331443906445</v>
      </c>
      <c r="K434" s="47">
        <v>42</v>
      </c>
      <c r="L434" s="49">
        <v>0</v>
      </c>
      <c r="M434" s="47">
        <v>0</v>
      </c>
      <c r="N434" s="49">
        <v>74.25</v>
      </c>
      <c r="O434" s="48">
        <v>0</v>
      </c>
      <c r="P434" s="47">
        <v>0</v>
      </c>
    </row>
    <row r="435" spans="1:16" x14ac:dyDescent="0.2">
      <c r="A435" s="105" t="s">
        <v>486</v>
      </c>
      <c r="B435" s="106" t="s">
        <v>35</v>
      </c>
      <c r="C435" s="52" t="s">
        <v>22</v>
      </c>
      <c r="D435" s="82">
        <v>44037</v>
      </c>
      <c r="E435" s="51">
        <v>584001</v>
      </c>
      <c r="F435" s="51">
        <v>-1394204</v>
      </c>
      <c r="G435" s="81">
        <v>188.36869056327723</v>
      </c>
      <c r="H435" s="50">
        <v>7.9502134323120117</v>
      </c>
      <c r="I435" s="41" t="s">
        <v>39</v>
      </c>
      <c r="J435" s="49">
        <v>303.16764423129257</v>
      </c>
      <c r="K435" s="47">
        <v>19</v>
      </c>
      <c r="L435" s="49">
        <v>37.530872426055097</v>
      </c>
      <c r="M435" s="47">
        <v>10</v>
      </c>
      <c r="N435" s="49">
        <v>4.95</v>
      </c>
      <c r="O435" s="48">
        <v>0</v>
      </c>
      <c r="P435" s="47">
        <v>4.95</v>
      </c>
    </row>
    <row r="436" spans="1:16" x14ac:dyDescent="0.2">
      <c r="A436" s="105" t="s">
        <v>487</v>
      </c>
      <c r="B436" s="106" t="s">
        <v>35</v>
      </c>
      <c r="C436" s="52" t="s">
        <v>22</v>
      </c>
      <c r="D436" s="82">
        <v>44037</v>
      </c>
      <c r="E436" s="51">
        <v>583997</v>
      </c>
      <c r="F436" s="51">
        <v>-1400076</v>
      </c>
      <c r="G436" s="81">
        <v>192.02633504023407</v>
      </c>
      <c r="H436" s="50">
        <v>7.9502134323120117</v>
      </c>
      <c r="I436" s="41" t="s">
        <v>39</v>
      </c>
      <c r="J436" s="49">
        <v>726.60346859757874</v>
      </c>
      <c r="K436" s="47">
        <v>71</v>
      </c>
      <c r="L436" s="49">
        <v>118.07694786332939</v>
      </c>
      <c r="M436" s="47">
        <v>37</v>
      </c>
      <c r="N436" s="49">
        <v>0</v>
      </c>
      <c r="O436" s="48">
        <v>0</v>
      </c>
      <c r="P436" s="47">
        <v>0</v>
      </c>
    </row>
    <row r="437" spans="1:16" x14ac:dyDescent="0.2">
      <c r="A437" s="105" t="s">
        <v>488</v>
      </c>
      <c r="B437" s="106" t="s">
        <v>35</v>
      </c>
      <c r="C437" s="52" t="s">
        <v>22</v>
      </c>
      <c r="D437" s="82">
        <v>44030</v>
      </c>
      <c r="E437" s="51">
        <v>585001</v>
      </c>
      <c r="F437" s="51">
        <v>-1380508</v>
      </c>
      <c r="G437" s="81">
        <v>49.378200438917332</v>
      </c>
      <c r="H437" s="50">
        <v>7.9502134323120117</v>
      </c>
      <c r="I437" s="41" t="s">
        <v>39</v>
      </c>
      <c r="J437" s="49">
        <v>151.63988439541305</v>
      </c>
      <c r="K437" s="47">
        <v>13</v>
      </c>
      <c r="L437" s="49">
        <v>122.41928288837535</v>
      </c>
      <c r="M437" s="47">
        <v>46</v>
      </c>
      <c r="N437" s="49">
        <v>0</v>
      </c>
      <c r="O437" s="48">
        <v>0</v>
      </c>
      <c r="P437" s="47">
        <v>0</v>
      </c>
    </row>
    <row r="438" spans="1:16" x14ac:dyDescent="0.2">
      <c r="A438" s="105" t="s">
        <v>489</v>
      </c>
      <c r="B438" s="106" t="s">
        <v>35</v>
      </c>
      <c r="C438" s="52" t="s">
        <v>22</v>
      </c>
      <c r="D438" s="82">
        <v>44034</v>
      </c>
      <c r="E438" s="51">
        <v>585006</v>
      </c>
      <c r="F438" s="51">
        <v>-1382431</v>
      </c>
      <c r="G438" s="81">
        <v>69.495245062179947</v>
      </c>
      <c r="H438" s="50">
        <v>7.9502134323120117</v>
      </c>
      <c r="I438" s="41" t="s">
        <v>39</v>
      </c>
      <c r="J438" s="49">
        <v>948.84708072820149</v>
      </c>
      <c r="K438" s="47">
        <v>63</v>
      </c>
      <c r="L438" s="49">
        <v>50.814839998694289</v>
      </c>
      <c r="M438" s="47">
        <v>15</v>
      </c>
      <c r="N438" s="49">
        <v>0</v>
      </c>
      <c r="O438" s="48">
        <v>0</v>
      </c>
      <c r="P438" s="47">
        <v>9.9</v>
      </c>
    </row>
    <row r="439" spans="1:16" x14ac:dyDescent="0.2">
      <c r="A439" s="105" t="s">
        <v>490</v>
      </c>
      <c r="B439" s="106" t="s">
        <v>35</v>
      </c>
      <c r="C439" s="52" t="s">
        <v>22</v>
      </c>
      <c r="D439" s="82">
        <v>44035</v>
      </c>
      <c r="E439" s="51">
        <v>585001</v>
      </c>
      <c r="F439" s="51">
        <v>-1384412</v>
      </c>
      <c r="G439" s="81">
        <v>120.7022677395757</v>
      </c>
      <c r="H439" s="50">
        <v>8.0305185317993164</v>
      </c>
      <c r="I439" s="41" t="s">
        <v>39</v>
      </c>
      <c r="J439" s="49">
        <v>5.3885320017160474</v>
      </c>
      <c r="K439" s="47">
        <v>1</v>
      </c>
      <c r="L439" s="49">
        <v>0</v>
      </c>
      <c r="M439" s="47">
        <v>0</v>
      </c>
      <c r="N439" s="49">
        <v>0</v>
      </c>
      <c r="O439" s="48">
        <v>0</v>
      </c>
      <c r="P439" s="47">
        <v>0</v>
      </c>
    </row>
    <row r="440" spans="1:16" x14ac:dyDescent="0.2">
      <c r="A440" s="105" t="s">
        <v>491</v>
      </c>
      <c r="B440" s="106" t="s">
        <v>35</v>
      </c>
      <c r="C440" s="52" t="s">
        <v>22</v>
      </c>
      <c r="D440" s="82">
        <v>44035</v>
      </c>
      <c r="E440" s="51">
        <v>585001</v>
      </c>
      <c r="F440" s="51">
        <v>-1390336</v>
      </c>
      <c r="G440" s="81">
        <v>188.36869056327723</v>
      </c>
      <c r="H440" s="50">
        <v>7.869908332824707</v>
      </c>
      <c r="I440" s="41" t="s">
        <v>39</v>
      </c>
      <c r="J440" s="49">
        <v>142.44016118345402</v>
      </c>
      <c r="K440" s="47">
        <v>16</v>
      </c>
      <c r="L440" s="49">
        <v>17.745185776501668</v>
      </c>
      <c r="M440" s="47">
        <v>5</v>
      </c>
      <c r="N440" s="49">
        <v>0</v>
      </c>
      <c r="O440" s="48">
        <v>0</v>
      </c>
      <c r="P440" s="47">
        <v>0</v>
      </c>
    </row>
    <row r="441" spans="1:16" x14ac:dyDescent="0.2">
      <c r="A441" s="105" t="s">
        <v>492</v>
      </c>
      <c r="B441" s="106" t="s">
        <v>35</v>
      </c>
      <c r="C441" s="52" t="s">
        <v>22</v>
      </c>
      <c r="D441" s="82">
        <v>44036</v>
      </c>
      <c r="E441" s="51">
        <v>585000</v>
      </c>
      <c r="F441" s="51">
        <v>-1392212</v>
      </c>
      <c r="G441" s="81">
        <v>135.33284564740308</v>
      </c>
      <c r="H441" s="50">
        <v>8.0305185317993164</v>
      </c>
      <c r="I441" s="41" t="s">
        <v>39</v>
      </c>
      <c r="J441" s="49">
        <v>60.989233629474995</v>
      </c>
      <c r="K441" s="47">
        <v>6</v>
      </c>
      <c r="L441" s="49">
        <v>33.059341531223176</v>
      </c>
      <c r="M441" s="47">
        <v>8</v>
      </c>
      <c r="N441" s="49">
        <v>0</v>
      </c>
      <c r="O441" s="48">
        <v>0</v>
      </c>
      <c r="P441" s="47">
        <v>0</v>
      </c>
    </row>
    <row r="442" spans="1:16" x14ac:dyDescent="0.2">
      <c r="A442" s="105" t="s">
        <v>493</v>
      </c>
      <c r="B442" s="106" t="s">
        <v>35</v>
      </c>
      <c r="C442" s="52" t="s">
        <v>22</v>
      </c>
      <c r="D442" s="82">
        <v>44036</v>
      </c>
      <c r="E442" s="51">
        <v>584998</v>
      </c>
      <c r="F442" s="51">
        <v>-1394202</v>
      </c>
      <c r="G442" s="81">
        <v>159.10753474762254</v>
      </c>
      <c r="H442" s="50">
        <v>7.9502134323120117</v>
      </c>
      <c r="I442" s="41" t="s">
        <v>39</v>
      </c>
      <c r="J442" s="49">
        <v>367.03335038037113</v>
      </c>
      <c r="K442" s="47">
        <v>39</v>
      </c>
      <c r="L442" s="49">
        <v>42.822064996788136</v>
      </c>
      <c r="M442" s="47">
        <v>11</v>
      </c>
      <c r="N442" s="49">
        <v>0</v>
      </c>
      <c r="O442" s="48">
        <v>0</v>
      </c>
      <c r="P442" s="47">
        <v>9.9</v>
      </c>
    </row>
    <row r="443" spans="1:16" x14ac:dyDescent="0.2">
      <c r="A443" s="105" t="s">
        <v>494</v>
      </c>
      <c r="B443" s="106" t="s">
        <v>35</v>
      </c>
      <c r="C443" s="52" t="s">
        <v>22</v>
      </c>
      <c r="D443" s="82">
        <v>44037</v>
      </c>
      <c r="E443" s="51">
        <v>584999</v>
      </c>
      <c r="F443" s="51">
        <v>-1400077</v>
      </c>
      <c r="G443" s="81">
        <v>173.73811265544987</v>
      </c>
      <c r="H443" s="50">
        <v>7.9502134323120117</v>
      </c>
      <c r="I443" s="41" t="s">
        <v>39</v>
      </c>
      <c r="J443" s="49">
        <v>398.00882582695255</v>
      </c>
      <c r="K443" s="47">
        <v>25</v>
      </c>
      <c r="L443" s="49">
        <v>140.53270094517717</v>
      </c>
      <c r="M443" s="47">
        <v>39</v>
      </c>
      <c r="N443" s="49">
        <v>0</v>
      </c>
      <c r="O443" s="48">
        <v>0</v>
      </c>
      <c r="P443" s="47">
        <v>9.9</v>
      </c>
    </row>
    <row r="444" spans="1:16" x14ac:dyDescent="0.2">
      <c r="A444" s="105" t="s">
        <v>495</v>
      </c>
      <c r="B444" s="106" t="s">
        <v>35</v>
      </c>
      <c r="C444" s="52" t="s">
        <v>22</v>
      </c>
      <c r="D444" s="82">
        <v>44034</v>
      </c>
      <c r="E444" s="51">
        <v>590000</v>
      </c>
      <c r="F444" s="51">
        <v>-1382385</v>
      </c>
      <c r="G444" s="81">
        <v>60.351133869787851</v>
      </c>
      <c r="H444" s="50">
        <v>7.9502134323120117</v>
      </c>
      <c r="I444" s="41" t="s">
        <v>39</v>
      </c>
      <c r="J444" s="49">
        <v>220.7839164759547</v>
      </c>
      <c r="K444" s="47">
        <v>17</v>
      </c>
      <c r="L444" s="49">
        <v>38.695728938033703</v>
      </c>
      <c r="M444" s="47">
        <v>13</v>
      </c>
      <c r="N444" s="49">
        <v>0</v>
      </c>
      <c r="O444" s="48">
        <v>0</v>
      </c>
      <c r="P444" s="47">
        <v>0</v>
      </c>
    </row>
    <row r="445" spans="1:16" x14ac:dyDescent="0.2">
      <c r="A445" s="105" t="s">
        <v>496</v>
      </c>
      <c r="B445" s="106" t="s">
        <v>35</v>
      </c>
      <c r="C445" s="52" t="s">
        <v>22</v>
      </c>
      <c r="D445" s="82">
        <v>44034</v>
      </c>
      <c r="E445" s="51">
        <v>585999</v>
      </c>
      <c r="F445" s="51">
        <v>-1384294</v>
      </c>
      <c r="G445" s="81">
        <v>157.2787125091441</v>
      </c>
      <c r="H445" s="50">
        <v>8.0305185317993164</v>
      </c>
      <c r="I445" s="41" t="s">
        <v>39</v>
      </c>
      <c r="J445" s="49">
        <v>25.06611318619052</v>
      </c>
      <c r="K445" s="47">
        <v>1</v>
      </c>
      <c r="L445" s="49">
        <v>0</v>
      </c>
      <c r="M445" s="47">
        <v>0</v>
      </c>
      <c r="N445" s="49">
        <v>0</v>
      </c>
      <c r="O445" s="48">
        <v>0</v>
      </c>
      <c r="P445" s="47">
        <v>0</v>
      </c>
    </row>
    <row r="446" spans="1:16" x14ac:dyDescent="0.2">
      <c r="A446" s="105" t="s">
        <v>497</v>
      </c>
      <c r="B446" s="106" t="s">
        <v>35</v>
      </c>
      <c r="C446" s="52" t="s">
        <v>22</v>
      </c>
      <c r="D446" s="82">
        <v>44038</v>
      </c>
      <c r="E446" s="51">
        <v>590000</v>
      </c>
      <c r="F446" s="51">
        <v>-1390238</v>
      </c>
      <c r="G446" s="81">
        <v>102.41404535479151</v>
      </c>
      <c r="H446" s="50">
        <v>7.9502134323120117</v>
      </c>
      <c r="I446" s="41" t="s">
        <v>39</v>
      </c>
      <c r="J446" s="49">
        <v>35.147270400830713</v>
      </c>
      <c r="K446" s="47">
        <v>3</v>
      </c>
      <c r="L446" s="49">
        <v>0</v>
      </c>
      <c r="M446" s="47">
        <v>0</v>
      </c>
      <c r="N446" s="49">
        <v>0</v>
      </c>
      <c r="O446" s="48">
        <v>0</v>
      </c>
      <c r="P446" s="47">
        <v>0</v>
      </c>
    </row>
    <row r="447" spans="1:16" x14ac:dyDescent="0.2">
      <c r="A447" s="105" t="s">
        <v>498</v>
      </c>
      <c r="B447" s="106" t="s">
        <v>35</v>
      </c>
      <c r="C447" s="52" t="s">
        <v>22</v>
      </c>
      <c r="D447" s="82">
        <v>44038</v>
      </c>
      <c r="E447" s="51">
        <v>590004</v>
      </c>
      <c r="F447" s="51">
        <v>-1392259</v>
      </c>
      <c r="G447" s="81">
        <v>109.72933430870519</v>
      </c>
      <c r="H447" s="50">
        <v>8.0305185317993164</v>
      </c>
      <c r="I447" s="41" t="s">
        <v>39</v>
      </c>
      <c r="J447" s="49">
        <v>54.812457755231129</v>
      </c>
      <c r="K447" s="47">
        <v>3</v>
      </c>
      <c r="L447" s="49">
        <v>9.2064731796556369</v>
      </c>
      <c r="M447" s="47">
        <v>2</v>
      </c>
      <c r="N447" s="49">
        <v>0</v>
      </c>
      <c r="O447" s="48">
        <v>0</v>
      </c>
      <c r="P447" s="47">
        <v>0</v>
      </c>
    </row>
    <row r="448" spans="1:16" x14ac:dyDescent="0.2">
      <c r="A448" s="105" t="s">
        <v>499</v>
      </c>
      <c r="B448" s="106" t="s">
        <v>35</v>
      </c>
      <c r="C448" s="52" t="s">
        <v>22</v>
      </c>
      <c r="D448" s="82">
        <v>44038</v>
      </c>
      <c r="E448" s="51">
        <v>590002</v>
      </c>
      <c r="F448" s="51">
        <v>-1394088</v>
      </c>
      <c r="G448" s="81">
        <v>122.53108997805413</v>
      </c>
      <c r="H448" s="50">
        <v>8.0305185317993164</v>
      </c>
      <c r="I448" s="41" t="s">
        <v>39</v>
      </c>
      <c r="J448" s="49">
        <v>184.28464536776099</v>
      </c>
      <c r="K448" s="47">
        <v>17</v>
      </c>
      <c r="L448" s="49">
        <v>39.184678533463753</v>
      </c>
      <c r="M448" s="47">
        <v>12</v>
      </c>
      <c r="N448" s="49">
        <v>0</v>
      </c>
      <c r="O448" s="48">
        <v>0</v>
      </c>
      <c r="P448" s="47">
        <v>5</v>
      </c>
    </row>
    <row r="449" spans="1:16" x14ac:dyDescent="0.2">
      <c r="A449" s="105" t="s">
        <v>500</v>
      </c>
      <c r="B449" s="106" t="s">
        <v>35</v>
      </c>
      <c r="C449" s="52" t="s">
        <v>22</v>
      </c>
      <c r="D449" s="82">
        <v>44033</v>
      </c>
      <c r="E449" s="51">
        <v>590998</v>
      </c>
      <c r="F449" s="51">
        <v>-1390214</v>
      </c>
      <c r="G449" s="81">
        <v>51.207022677395756</v>
      </c>
      <c r="H449" s="50">
        <v>8.0305185317993164</v>
      </c>
      <c r="I449" s="41" t="s">
        <v>39</v>
      </c>
      <c r="J449" s="49">
        <v>36.142362024152625</v>
      </c>
      <c r="K449" s="47">
        <v>2</v>
      </c>
      <c r="L449" s="49">
        <v>15.151588985936099</v>
      </c>
      <c r="M449" s="47">
        <v>5</v>
      </c>
      <c r="N449" s="49">
        <v>0</v>
      </c>
      <c r="O449" s="48">
        <v>0</v>
      </c>
      <c r="P449" s="47">
        <v>0</v>
      </c>
    </row>
    <row r="450" spans="1:16" x14ac:dyDescent="0.2">
      <c r="A450" s="105" t="s">
        <v>501</v>
      </c>
      <c r="B450" s="106" t="s">
        <v>35</v>
      </c>
      <c r="C450" s="52" t="s">
        <v>22</v>
      </c>
      <c r="D450" s="82">
        <v>44033</v>
      </c>
      <c r="E450" s="51">
        <v>591003</v>
      </c>
      <c r="F450" s="51">
        <v>-1392097</v>
      </c>
      <c r="G450" s="81">
        <v>95.098756400877832</v>
      </c>
      <c r="H450" s="50">
        <v>8.1108236312866211</v>
      </c>
      <c r="I450" s="41" t="s">
        <v>39</v>
      </c>
      <c r="J450" s="49">
        <v>0</v>
      </c>
      <c r="K450" s="47">
        <v>0</v>
      </c>
      <c r="L450" s="49">
        <v>0</v>
      </c>
      <c r="M450" s="47">
        <v>0</v>
      </c>
      <c r="N450" s="49">
        <v>0</v>
      </c>
      <c r="O450" s="48">
        <v>0</v>
      </c>
      <c r="P450" s="47">
        <v>0</v>
      </c>
    </row>
    <row r="451" spans="1:16" x14ac:dyDescent="0.2">
      <c r="A451" s="105" t="s">
        <v>502</v>
      </c>
      <c r="B451" s="106" t="s">
        <v>35</v>
      </c>
      <c r="C451" s="52" t="s">
        <v>22</v>
      </c>
      <c r="D451" s="82">
        <v>44033</v>
      </c>
      <c r="E451" s="51">
        <v>592005</v>
      </c>
      <c r="F451" s="51">
        <v>-1392253</v>
      </c>
      <c r="G451" s="81">
        <v>25.603511338697878</v>
      </c>
      <c r="H451" s="50">
        <v>7.869908332824707</v>
      </c>
      <c r="I451" s="41" t="s">
        <v>39</v>
      </c>
      <c r="J451" s="49">
        <v>4.9838211725873967</v>
      </c>
      <c r="K451" s="47">
        <v>1</v>
      </c>
      <c r="L451" s="49">
        <v>0</v>
      </c>
      <c r="M451" s="47">
        <v>0</v>
      </c>
      <c r="N451" s="49">
        <v>0</v>
      </c>
      <c r="O451" s="48">
        <v>0</v>
      </c>
      <c r="P451" s="47">
        <v>0</v>
      </c>
    </row>
    <row r="452" spans="1:16" x14ac:dyDescent="0.2">
      <c r="A452" s="105" t="s">
        <v>503</v>
      </c>
      <c r="B452" s="106" t="s">
        <v>35</v>
      </c>
      <c r="C452" s="52" t="s">
        <v>23</v>
      </c>
      <c r="D452" s="82">
        <v>44012</v>
      </c>
      <c r="E452" s="51">
        <v>584999</v>
      </c>
      <c r="F452" s="51">
        <v>-1401995</v>
      </c>
      <c r="G452" s="81">
        <v>190.19751280175566</v>
      </c>
      <c r="H452" s="50">
        <v>7.869908332824707</v>
      </c>
      <c r="I452" s="41" t="s">
        <v>39</v>
      </c>
      <c r="J452" s="49">
        <v>942.46500616970559</v>
      </c>
      <c r="K452" s="47">
        <v>74</v>
      </c>
      <c r="L452" s="49">
        <v>190.06934518963104</v>
      </c>
      <c r="M452" s="47">
        <v>56</v>
      </c>
      <c r="N452" s="49">
        <v>14.7</v>
      </c>
      <c r="O452" s="48">
        <v>0</v>
      </c>
      <c r="P452" s="47">
        <v>4.9000000000000004</v>
      </c>
    </row>
    <row r="453" spans="1:16" x14ac:dyDescent="0.2">
      <c r="A453" s="105" t="s">
        <v>504</v>
      </c>
      <c r="B453" s="106" t="s">
        <v>35</v>
      </c>
      <c r="C453" s="52" t="s">
        <v>23</v>
      </c>
      <c r="D453" s="82">
        <v>44013</v>
      </c>
      <c r="E453" s="51">
        <v>585015</v>
      </c>
      <c r="F453" s="51">
        <v>-1404003</v>
      </c>
      <c r="G453" s="81">
        <v>197.51280175566933</v>
      </c>
      <c r="H453" s="50">
        <v>7.9502134323120117</v>
      </c>
      <c r="I453" s="41" t="s">
        <v>39</v>
      </c>
      <c r="J453" s="49">
        <v>975.38998164311988</v>
      </c>
      <c r="K453" s="47">
        <v>93</v>
      </c>
      <c r="L453" s="49">
        <v>197.50258057248476</v>
      </c>
      <c r="M453" s="47">
        <v>57</v>
      </c>
      <c r="N453" s="49">
        <v>25.063291139240505</v>
      </c>
      <c r="O453" s="48">
        <v>0</v>
      </c>
      <c r="P453" s="47">
        <v>20.050632911392405</v>
      </c>
    </row>
    <row r="454" spans="1:16" x14ac:dyDescent="0.2">
      <c r="A454" s="105" t="s">
        <v>505</v>
      </c>
      <c r="B454" s="106" t="s">
        <v>35</v>
      </c>
      <c r="C454" s="52" t="s">
        <v>23</v>
      </c>
      <c r="D454" s="82">
        <v>44012</v>
      </c>
      <c r="E454" s="51">
        <v>590000</v>
      </c>
      <c r="F454" s="51">
        <v>-1400128</v>
      </c>
      <c r="G454" s="81">
        <v>138.99049012435989</v>
      </c>
      <c r="H454" s="50">
        <v>7.869908332824707</v>
      </c>
      <c r="I454" s="41" t="s">
        <v>39</v>
      </c>
      <c r="J454" s="49">
        <v>775.68717114913181</v>
      </c>
      <c r="K454" s="47">
        <v>54</v>
      </c>
      <c r="L454" s="49">
        <v>140.73741824282428</v>
      </c>
      <c r="M454" s="47">
        <v>41</v>
      </c>
      <c r="N454" s="49">
        <v>0</v>
      </c>
      <c r="O454" s="48">
        <v>0</v>
      </c>
      <c r="P454" s="47">
        <v>0</v>
      </c>
    </row>
    <row r="455" spans="1:16" x14ac:dyDescent="0.2">
      <c r="A455" s="105" t="s">
        <v>506</v>
      </c>
      <c r="B455" s="106" t="s">
        <v>35</v>
      </c>
      <c r="C455" s="52" t="s">
        <v>23</v>
      </c>
      <c r="D455" s="82">
        <v>44012</v>
      </c>
      <c r="E455" s="51">
        <v>590001</v>
      </c>
      <c r="F455" s="51">
        <v>-1402034</v>
      </c>
      <c r="G455" s="81">
        <v>160.93635698610095</v>
      </c>
      <c r="H455" s="50">
        <v>7.8699078559875488</v>
      </c>
      <c r="I455" s="41" t="s">
        <v>39</v>
      </c>
      <c r="J455" s="49">
        <v>711.77794405990835</v>
      </c>
      <c r="K455" s="47">
        <v>47</v>
      </c>
      <c r="L455" s="49">
        <v>168.3801780315373</v>
      </c>
      <c r="M455" s="47">
        <v>49</v>
      </c>
      <c r="N455" s="49">
        <v>4.9000000000000004</v>
      </c>
      <c r="O455" s="48">
        <v>0</v>
      </c>
      <c r="P455" s="47">
        <v>4.9000000000000004</v>
      </c>
    </row>
    <row r="456" spans="1:16" x14ac:dyDescent="0.2">
      <c r="A456" s="105" t="s">
        <v>507</v>
      </c>
      <c r="B456" s="106" t="s">
        <v>35</v>
      </c>
      <c r="C456" s="52" t="s">
        <v>23</v>
      </c>
      <c r="D456" s="82">
        <v>44020</v>
      </c>
      <c r="E456" s="51">
        <v>585996</v>
      </c>
      <c r="F456" s="51">
        <v>-1403944</v>
      </c>
      <c r="G456" s="81">
        <v>186.53986832479882</v>
      </c>
      <c r="H456" s="50">
        <v>7.5551118850708008</v>
      </c>
      <c r="I456" s="41" t="s">
        <v>39</v>
      </c>
      <c r="J456" s="49">
        <v>404.87314673174842</v>
      </c>
      <c r="K456" s="47">
        <v>34</v>
      </c>
      <c r="L456" s="49">
        <v>92.270110075403196</v>
      </c>
      <c r="M456" s="47">
        <v>26</v>
      </c>
      <c r="N456" s="49">
        <v>4.7039998948574064</v>
      </c>
      <c r="O456" s="48">
        <v>0</v>
      </c>
      <c r="P456" s="47">
        <v>0</v>
      </c>
    </row>
    <row r="457" spans="1:16" x14ac:dyDescent="0.2">
      <c r="A457" s="105" t="s">
        <v>508</v>
      </c>
      <c r="B457" s="106" t="s">
        <v>35</v>
      </c>
      <c r="C457" s="52" t="s">
        <v>23</v>
      </c>
      <c r="D457" s="82">
        <v>44020</v>
      </c>
      <c r="E457" s="51">
        <v>585999</v>
      </c>
      <c r="F457" s="51">
        <v>-1405909</v>
      </c>
      <c r="G457" s="81">
        <v>199.34162399414777</v>
      </c>
      <c r="H457" s="50">
        <v>7.7896032333374023</v>
      </c>
      <c r="I457" s="41" t="s">
        <v>39</v>
      </c>
      <c r="J457" s="49">
        <v>1108.6609562539149</v>
      </c>
      <c r="K457" s="47">
        <v>111</v>
      </c>
      <c r="L457" s="49">
        <v>184.79179444030791</v>
      </c>
      <c r="M457" s="47">
        <v>57</v>
      </c>
      <c r="N457" s="49">
        <v>19.399999999999999</v>
      </c>
      <c r="O457" s="48">
        <v>0</v>
      </c>
      <c r="P457" s="47">
        <v>4.8499999999999996</v>
      </c>
    </row>
    <row r="458" spans="1:16" x14ac:dyDescent="0.2">
      <c r="A458" s="105" t="s">
        <v>509</v>
      </c>
      <c r="B458" s="106" t="s">
        <v>35</v>
      </c>
      <c r="C458" s="52" t="s">
        <v>23</v>
      </c>
      <c r="D458" s="82">
        <v>44011</v>
      </c>
      <c r="E458" s="51">
        <v>590989</v>
      </c>
      <c r="F458" s="51">
        <v>-1394099</v>
      </c>
      <c r="G458" s="81">
        <v>133.50402340892464</v>
      </c>
      <c r="H458" s="50">
        <v>7.9502134323120117</v>
      </c>
      <c r="I458" s="41" t="s">
        <v>39</v>
      </c>
      <c r="J458" s="49">
        <v>61.802365087973655</v>
      </c>
      <c r="K458" s="47">
        <v>7</v>
      </c>
      <c r="L458" s="49">
        <v>22.547061924541985</v>
      </c>
      <c r="M458" s="47">
        <v>6</v>
      </c>
      <c r="N458" s="49">
        <v>0</v>
      </c>
      <c r="O458" s="48">
        <v>0</v>
      </c>
      <c r="P458" s="47">
        <v>0</v>
      </c>
    </row>
    <row r="459" spans="1:16" x14ac:dyDescent="0.2">
      <c r="A459" s="105" t="s">
        <v>510</v>
      </c>
      <c r="B459" s="106" t="s">
        <v>35</v>
      </c>
      <c r="C459" s="52" t="s">
        <v>23</v>
      </c>
      <c r="D459" s="82">
        <v>44011</v>
      </c>
      <c r="E459" s="51">
        <v>590994</v>
      </c>
      <c r="F459" s="51">
        <v>-1400026</v>
      </c>
      <c r="G459" s="81">
        <v>118.87344550109729</v>
      </c>
      <c r="H459" s="50">
        <v>7.9502134323120117</v>
      </c>
      <c r="I459" s="41" t="s">
        <v>39</v>
      </c>
      <c r="J459" s="49">
        <v>35.093734384288005</v>
      </c>
      <c r="K459" s="47">
        <v>3</v>
      </c>
      <c r="L459" s="49">
        <v>0</v>
      </c>
      <c r="M459" s="47">
        <v>0</v>
      </c>
      <c r="N459" s="49">
        <v>0</v>
      </c>
      <c r="O459" s="48">
        <v>0</v>
      </c>
      <c r="P459" s="47">
        <v>0</v>
      </c>
    </row>
    <row r="460" spans="1:16" x14ac:dyDescent="0.2">
      <c r="A460" s="105" t="s">
        <v>511</v>
      </c>
      <c r="B460" s="106" t="s">
        <v>35</v>
      </c>
      <c r="C460" s="52" t="s">
        <v>23</v>
      </c>
      <c r="D460" s="82">
        <v>44014</v>
      </c>
      <c r="E460" s="51">
        <v>591009</v>
      </c>
      <c r="F460" s="51">
        <v>-1401953</v>
      </c>
      <c r="G460" s="81">
        <v>131.67520117044623</v>
      </c>
      <c r="H460" s="50">
        <v>7.7896032333374023</v>
      </c>
      <c r="I460" s="41" t="s">
        <v>39</v>
      </c>
      <c r="J460" s="49">
        <v>753.0354077261735</v>
      </c>
      <c r="K460" s="47">
        <v>62</v>
      </c>
      <c r="L460" s="49">
        <v>114.88523229970895</v>
      </c>
      <c r="M460" s="47">
        <v>35</v>
      </c>
      <c r="N460" s="49">
        <v>0</v>
      </c>
      <c r="O460" s="48">
        <v>0</v>
      </c>
      <c r="P460" s="47">
        <v>0</v>
      </c>
    </row>
    <row r="461" spans="1:16" x14ac:dyDescent="0.2">
      <c r="A461" s="105" t="s">
        <v>512</v>
      </c>
      <c r="B461" s="106" t="s">
        <v>35</v>
      </c>
      <c r="C461" s="52" t="s">
        <v>23</v>
      </c>
      <c r="D461" s="82">
        <v>44014</v>
      </c>
      <c r="E461" s="51">
        <v>590996</v>
      </c>
      <c r="F461" s="51">
        <v>-1403990</v>
      </c>
      <c r="G461" s="81">
        <v>151.79224579370884</v>
      </c>
      <c r="H461" s="50">
        <v>7.7896032333374023</v>
      </c>
      <c r="I461" s="41" t="s">
        <v>39</v>
      </c>
      <c r="J461" s="49">
        <v>330.6316830091244</v>
      </c>
      <c r="K461" s="47">
        <v>28</v>
      </c>
      <c r="L461" s="49">
        <v>168.74150980653778</v>
      </c>
      <c r="M461" s="47">
        <v>49</v>
      </c>
      <c r="N461" s="49">
        <v>9.6999999999999993</v>
      </c>
      <c r="O461" s="48">
        <v>0</v>
      </c>
      <c r="P461" s="47">
        <v>0</v>
      </c>
    </row>
    <row r="462" spans="1:16" x14ac:dyDescent="0.2">
      <c r="A462" s="105" t="s">
        <v>513</v>
      </c>
      <c r="B462" s="106" t="s">
        <v>35</v>
      </c>
      <c r="C462" s="52" t="s">
        <v>23</v>
      </c>
      <c r="D462" s="82">
        <v>44021</v>
      </c>
      <c r="E462" s="51">
        <v>591015</v>
      </c>
      <c r="F462" s="51">
        <v>-1405901</v>
      </c>
      <c r="G462" s="81">
        <v>188.36869056327723</v>
      </c>
      <c r="H462" s="50">
        <v>7.9502134323120117</v>
      </c>
      <c r="I462" s="41" t="s">
        <v>39</v>
      </c>
      <c r="J462" s="49">
        <v>359.20749908615323</v>
      </c>
      <c r="K462" s="47">
        <v>35</v>
      </c>
      <c r="L462" s="49">
        <v>79.738577891828754</v>
      </c>
      <c r="M462" s="47">
        <v>23</v>
      </c>
      <c r="N462" s="49">
        <v>19.8</v>
      </c>
      <c r="O462" s="48">
        <v>0</v>
      </c>
      <c r="P462" s="47">
        <v>0</v>
      </c>
    </row>
    <row r="463" spans="1:16" x14ac:dyDescent="0.2">
      <c r="A463" s="105" t="s">
        <v>514</v>
      </c>
      <c r="B463" s="106" t="s">
        <v>35</v>
      </c>
      <c r="C463" s="52" t="s">
        <v>23</v>
      </c>
      <c r="D463" s="82">
        <v>44022</v>
      </c>
      <c r="E463" s="51">
        <v>590999</v>
      </c>
      <c r="F463" s="51">
        <v>-1411818</v>
      </c>
      <c r="G463" s="81">
        <v>347.47622531089974</v>
      </c>
      <c r="H463" s="50">
        <v>7.869908332824707</v>
      </c>
      <c r="I463" s="41" t="s">
        <v>39</v>
      </c>
      <c r="J463" s="49">
        <v>292.17378964141483</v>
      </c>
      <c r="K463" s="47">
        <v>32</v>
      </c>
      <c r="L463" s="49">
        <v>4.7895757550992082</v>
      </c>
      <c r="M463" s="47">
        <v>1</v>
      </c>
      <c r="N463" s="49">
        <v>49</v>
      </c>
      <c r="O463" s="48">
        <v>0</v>
      </c>
      <c r="P463" s="47">
        <v>0</v>
      </c>
    </row>
    <row r="464" spans="1:16" x14ac:dyDescent="0.2">
      <c r="A464" s="105" t="s">
        <v>515</v>
      </c>
      <c r="B464" s="106" t="s">
        <v>35</v>
      </c>
      <c r="C464" s="52" t="s">
        <v>23</v>
      </c>
      <c r="D464" s="82">
        <v>44022</v>
      </c>
      <c r="E464" s="51">
        <v>591001</v>
      </c>
      <c r="F464" s="51">
        <v>-1413818</v>
      </c>
      <c r="G464" s="81">
        <v>230.43160204828089</v>
      </c>
      <c r="H464" s="50">
        <v>7.9502134323120117</v>
      </c>
      <c r="I464" s="41" t="s">
        <v>39</v>
      </c>
      <c r="J464" s="49">
        <v>2553.0072293681274</v>
      </c>
      <c r="K464" s="47">
        <v>285</v>
      </c>
      <c r="L464" s="49">
        <v>29.077265484466121</v>
      </c>
      <c r="M464" s="47">
        <v>9</v>
      </c>
      <c r="N464" s="49">
        <v>14.85</v>
      </c>
      <c r="O464" s="48">
        <v>0</v>
      </c>
      <c r="P464" s="47">
        <v>19.8</v>
      </c>
    </row>
    <row r="465" spans="1:16" x14ac:dyDescent="0.2">
      <c r="A465" s="105" t="s">
        <v>516</v>
      </c>
      <c r="B465" s="106" t="s">
        <v>35</v>
      </c>
      <c r="C465" s="52" t="s">
        <v>23</v>
      </c>
      <c r="D465" s="82">
        <v>44011</v>
      </c>
      <c r="E465" s="51">
        <v>591993</v>
      </c>
      <c r="F465" s="51">
        <v>-1394005</v>
      </c>
      <c r="G465" s="81">
        <v>162.76517922457936</v>
      </c>
      <c r="H465" s="50">
        <v>7.9502134323120117</v>
      </c>
      <c r="I465" s="41" t="s">
        <v>39</v>
      </c>
      <c r="J465" s="49">
        <v>87.321340372470274</v>
      </c>
      <c r="K465" s="47">
        <v>5</v>
      </c>
      <c r="L465" s="49">
        <v>0</v>
      </c>
      <c r="M465" s="47">
        <v>0</v>
      </c>
      <c r="N465" s="49">
        <v>0</v>
      </c>
      <c r="O465" s="48">
        <v>0</v>
      </c>
      <c r="P465" s="47">
        <v>0</v>
      </c>
    </row>
    <row r="466" spans="1:16" x14ac:dyDescent="0.2">
      <c r="A466" s="105" t="s">
        <v>517</v>
      </c>
      <c r="B466" s="106" t="s">
        <v>35</v>
      </c>
      <c r="C466" s="52" t="s">
        <v>23</v>
      </c>
      <c r="D466" s="82">
        <v>44016</v>
      </c>
      <c r="E466" s="51">
        <v>592014</v>
      </c>
      <c r="F466" s="51">
        <v>-1400000</v>
      </c>
      <c r="G466" s="81">
        <v>166.4228237015362</v>
      </c>
      <c r="H466" s="50">
        <v>7.7092976570129395</v>
      </c>
      <c r="I466" s="41" t="s">
        <v>39</v>
      </c>
      <c r="J466" s="49">
        <v>26.057751096228028</v>
      </c>
      <c r="K466" s="47">
        <v>3</v>
      </c>
      <c r="L466" s="49">
        <v>0</v>
      </c>
      <c r="M466" s="47">
        <v>0</v>
      </c>
      <c r="N466" s="49">
        <v>0</v>
      </c>
      <c r="O466" s="48">
        <v>0</v>
      </c>
      <c r="P466" s="47">
        <v>0</v>
      </c>
    </row>
    <row r="467" spans="1:16" x14ac:dyDescent="0.2">
      <c r="A467" s="105" t="s">
        <v>518</v>
      </c>
      <c r="B467" s="106" t="s">
        <v>35</v>
      </c>
      <c r="C467" s="52" t="s">
        <v>23</v>
      </c>
      <c r="D467" s="82">
        <v>44016</v>
      </c>
      <c r="E467" s="51">
        <v>591997</v>
      </c>
      <c r="F467" s="51">
        <v>-1401993</v>
      </c>
      <c r="G467" s="81">
        <v>131.67520117044623</v>
      </c>
      <c r="H467" s="50">
        <v>7.7092976570129395</v>
      </c>
      <c r="I467" s="41" t="s">
        <v>39</v>
      </c>
      <c r="J467" s="49">
        <v>422.41643216712953</v>
      </c>
      <c r="K467" s="47">
        <v>39</v>
      </c>
      <c r="L467" s="49">
        <v>191.76610815375236</v>
      </c>
      <c r="M467" s="47">
        <v>59</v>
      </c>
      <c r="N467" s="49">
        <v>0</v>
      </c>
      <c r="O467" s="48">
        <v>0</v>
      </c>
      <c r="P467" s="47">
        <v>0</v>
      </c>
    </row>
    <row r="468" spans="1:16" x14ac:dyDescent="0.2">
      <c r="A468" s="105" t="s">
        <v>519</v>
      </c>
      <c r="B468" s="106" t="s">
        <v>35</v>
      </c>
      <c r="C468" s="52" t="s">
        <v>23</v>
      </c>
      <c r="D468" s="82">
        <v>44014</v>
      </c>
      <c r="E468" s="51">
        <v>591999</v>
      </c>
      <c r="F468" s="51">
        <v>-1403884</v>
      </c>
      <c r="G468" s="81">
        <v>146.30577907827359</v>
      </c>
      <c r="H468" s="50">
        <v>7.869908332824707</v>
      </c>
      <c r="I468" s="41" t="s">
        <v>39</v>
      </c>
      <c r="J468" s="49">
        <v>286.49463917342666</v>
      </c>
      <c r="K468" s="47">
        <v>23</v>
      </c>
      <c r="L468" s="49">
        <v>41.689146681103821</v>
      </c>
      <c r="M468" s="47">
        <v>13</v>
      </c>
      <c r="N468" s="49">
        <v>0</v>
      </c>
      <c r="O468" s="48">
        <v>0</v>
      </c>
      <c r="P468" s="47">
        <v>0</v>
      </c>
    </row>
    <row r="469" spans="1:16" x14ac:dyDescent="0.2">
      <c r="A469" s="105" t="s">
        <v>520</v>
      </c>
      <c r="B469" s="106" t="s">
        <v>35</v>
      </c>
      <c r="C469" s="52" t="s">
        <v>23</v>
      </c>
      <c r="D469" s="82">
        <v>44021</v>
      </c>
      <c r="E469" s="51">
        <v>592001</v>
      </c>
      <c r="F469" s="51">
        <v>-1405910</v>
      </c>
      <c r="G469" s="81">
        <v>166.4228237015362</v>
      </c>
      <c r="H469" s="50">
        <v>7.9502134323120117</v>
      </c>
      <c r="I469" s="41" t="s">
        <v>39</v>
      </c>
      <c r="J469" s="49">
        <v>157.00763312373871</v>
      </c>
      <c r="K469" s="47">
        <v>18</v>
      </c>
      <c r="L469" s="49">
        <v>38.176045447133987</v>
      </c>
      <c r="M469" s="47">
        <v>11</v>
      </c>
      <c r="N469" s="49">
        <v>0</v>
      </c>
      <c r="O469" s="48">
        <v>0</v>
      </c>
      <c r="P469" s="47">
        <v>0</v>
      </c>
    </row>
    <row r="470" spans="1:16" x14ac:dyDescent="0.2">
      <c r="A470" s="105" t="s">
        <v>521</v>
      </c>
      <c r="B470" s="106" t="s">
        <v>35</v>
      </c>
      <c r="C470" s="52" t="s">
        <v>23</v>
      </c>
      <c r="D470" s="82">
        <v>44021</v>
      </c>
      <c r="E470" s="51">
        <v>592002</v>
      </c>
      <c r="F470" s="51">
        <v>-1411731</v>
      </c>
      <c r="G470" s="81">
        <v>338.33211411850766</v>
      </c>
      <c r="H470" s="50">
        <v>7.7896027565002441</v>
      </c>
      <c r="I470" s="41" t="s">
        <v>39</v>
      </c>
      <c r="J470" s="49">
        <v>881.70905391548229</v>
      </c>
      <c r="K470" s="47">
        <v>88</v>
      </c>
      <c r="L470" s="49">
        <v>36.135883716268467</v>
      </c>
      <c r="M470" s="47">
        <v>9</v>
      </c>
      <c r="N470" s="49">
        <v>67.900000000000006</v>
      </c>
      <c r="O470" s="48">
        <v>0</v>
      </c>
      <c r="P470" s="47">
        <v>67.900000000000006</v>
      </c>
    </row>
    <row r="471" spans="1:16" x14ac:dyDescent="0.2">
      <c r="A471" s="105" t="s">
        <v>522</v>
      </c>
      <c r="B471" s="106" t="s">
        <v>35</v>
      </c>
      <c r="C471" s="52" t="s">
        <v>23</v>
      </c>
      <c r="D471" s="82">
        <v>44023</v>
      </c>
      <c r="E471" s="51">
        <v>591999</v>
      </c>
      <c r="F471" s="51">
        <v>-1413810</v>
      </c>
      <c r="G471" s="81">
        <v>193.85515727871251</v>
      </c>
      <c r="H471" s="50">
        <v>7.9502134323120117</v>
      </c>
      <c r="I471" s="41" t="s">
        <v>39</v>
      </c>
      <c r="J471" s="49">
        <v>1828.1200140284755</v>
      </c>
      <c r="K471" s="47">
        <v>174</v>
      </c>
      <c r="L471" s="49">
        <v>124.37643783884052</v>
      </c>
      <c r="M471" s="47">
        <v>35</v>
      </c>
      <c r="N471" s="49">
        <v>9.9</v>
      </c>
      <c r="O471" s="48">
        <v>0</v>
      </c>
      <c r="P471" s="47">
        <v>0</v>
      </c>
    </row>
    <row r="472" spans="1:16" x14ac:dyDescent="0.2">
      <c r="A472" s="105" t="s">
        <v>523</v>
      </c>
      <c r="B472" s="106" t="s">
        <v>35</v>
      </c>
      <c r="C472" s="52" t="s">
        <v>23</v>
      </c>
      <c r="D472" s="82">
        <v>44023</v>
      </c>
      <c r="E472" s="51">
        <v>592004</v>
      </c>
      <c r="F472" s="51">
        <v>-1415805</v>
      </c>
      <c r="G472" s="81">
        <v>223.11631309436723</v>
      </c>
      <c r="H472" s="50">
        <v>7.869908332824707</v>
      </c>
      <c r="I472" s="41" t="s">
        <v>39</v>
      </c>
      <c r="J472" s="49">
        <v>1101.3308339382174</v>
      </c>
      <c r="K472" s="47">
        <v>122</v>
      </c>
      <c r="L472" s="49">
        <v>61.358490257602995</v>
      </c>
      <c r="M472" s="47">
        <v>18</v>
      </c>
      <c r="N472" s="49">
        <v>4.9000000000000004</v>
      </c>
      <c r="O472" s="48">
        <v>0</v>
      </c>
      <c r="P472" s="47">
        <v>0</v>
      </c>
    </row>
    <row r="473" spans="1:16" x14ac:dyDescent="0.2">
      <c r="A473" s="105" t="s">
        <v>524</v>
      </c>
      <c r="B473" s="106" t="s">
        <v>35</v>
      </c>
      <c r="C473" s="52" t="s">
        <v>23</v>
      </c>
      <c r="D473" s="82">
        <v>44017</v>
      </c>
      <c r="E473" s="51">
        <v>592997</v>
      </c>
      <c r="F473" s="51">
        <v>-1400037</v>
      </c>
      <c r="G473" s="81">
        <v>115.21580102414045</v>
      </c>
      <c r="H473" s="50">
        <v>7.869908332824707</v>
      </c>
      <c r="I473" s="41" t="s">
        <v>39</v>
      </c>
      <c r="J473" s="49">
        <v>0</v>
      </c>
      <c r="K473" s="47">
        <v>0</v>
      </c>
      <c r="L473" s="49">
        <v>0</v>
      </c>
      <c r="M473" s="47">
        <v>0</v>
      </c>
      <c r="N473" s="49">
        <v>0</v>
      </c>
      <c r="O473" s="48">
        <v>0</v>
      </c>
      <c r="P473" s="47">
        <v>0</v>
      </c>
    </row>
    <row r="474" spans="1:16" x14ac:dyDescent="0.2">
      <c r="A474" s="105" t="s">
        <v>525</v>
      </c>
      <c r="B474" s="106" t="s">
        <v>35</v>
      </c>
      <c r="C474" s="52" t="s">
        <v>23</v>
      </c>
      <c r="D474" s="82">
        <v>44016</v>
      </c>
      <c r="E474" s="51">
        <v>593005</v>
      </c>
      <c r="F474" s="51">
        <v>-1401903</v>
      </c>
      <c r="G474" s="81">
        <v>230.43160204828089</v>
      </c>
      <c r="H474" s="50">
        <v>8.0305185317993164</v>
      </c>
      <c r="I474" s="41" t="s">
        <v>39</v>
      </c>
      <c r="J474" s="49">
        <v>70.681778886929436</v>
      </c>
      <c r="K474" s="47">
        <v>7</v>
      </c>
      <c r="L474" s="49">
        <v>0</v>
      </c>
      <c r="M474" s="47">
        <v>0</v>
      </c>
      <c r="N474" s="49">
        <v>0</v>
      </c>
      <c r="O474" s="48">
        <v>0</v>
      </c>
      <c r="P474" s="47">
        <v>0</v>
      </c>
    </row>
    <row r="475" spans="1:16" x14ac:dyDescent="0.2">
      <c r="A475" s="105" t="s">
        <v>526</v>
      </c>
      <c r="B475" s="106" t="s">
        <v>35</v>
      </c>
      <c r="C475" s="52" t="s">
        <v>23</v>
      </c>
      <c r="D475" s="82">
        <v>44015</v>
      </c>
      <c r="E475" s="51">
        <v>592999</v>
      </c>
      <c r="F475" s="51">
        <v>-1403892</v>
      </c>
      <c r="G475" s="81">
        <v>285.29626920263348</v>
      </c>
      <c r="H475" s="50">
        <v>7.9502134323120117</v>
      </c>
      <c r="I475" s="41" t="s">
        <v>39</v>
      </c>
      <c r="J475" s="49">
        <v>234.67188590038975</v>
      </c>
      <c r="K475" s="47">
        <v>25</v>
      </c>
      <c r="L475" s="49">
        <v>8.3331647469060961</v>
      </c>
      <c r="M475" s="47">
        <v>2</v>
      </c>
      <c r="N475" s="49">
        <v>0</v>
      </c>
      <c r="O475" s="48">
        <v>0</v>
      </c>
      <c r="P475" s="47">
        <v>29.7</v>
      </c>
    </row>
    <row r="476" spans="1:16" x14ac:dyDescent="0.2">
      <c r="A476" s="105" t="s">
        <v>527</v>
      </c>
      <c r="B476" s="106" t="s">
        <v>35</v>
      </c>
      <c r="C476" s="52" t="s">
        <v>23</v>
      </c>
      <c r="D476" s="82">
        <v>44015</v>
      </c>
      <c r="E476" s="51">
        <v>593010</v>
      </c>
      <c r="F476" s="51">
        <v>-1405903</v>
      </c>
      <c r="G476" s="81">
        <v>296.26920263350399</v>
      </c>
      <c r="H476" s="50">
        <v>7.9502134323120117</v>
      </c>
      <c r="I476" s="41" t="s">
        <v>39</v>
      </c>
      <c r="J476" s="49">
        <v>120.7238626504608</v>
      </c>
      <c r="K476" s="47">
        <v>16</v>
      </c>
      <c r="L476" s="49">
        <v>8.8543415016156519</v>
      </c>
      <c r="M476" s="47">
        <v>2</v>
      </c>
      <c r="N476" s="49">
        <v>24.75</v>
      </c>
      <c r="O476" s="48">
        <v>0</v>
      </c>
      <c r="P476" s="47">
        <v>4.95</v>
      </c>
    </row>
    <row r="477" spans="1:16" x14ac:dyDescent="0.2">
      <c r="A477" s="105" t="s">
        <v>528</v>
      </c>
      <c r="B477" s="106" t="s">
        <v>35</v>
      </c>
      <c r="C477" s="52" t="s">
        <v>23</v>
      </c>
      <c r="D477" s="82">
        <v>44024</v>
      </c>
      <c r="E477" s="51">
        <v>593001</v>
      </c>
      <c r="F477" s="51">
        <v>-1411897</v>
      </c>
      <c r="G477" s="81">
        <v>171.90929041697146</v>
      </c>
      <c r="H477" s="50">
        <v>7.9502134323120117</v>
      </c>
      <c r="I477" s="41" t="s">
        <v>39</v>
      </c>
      <c r="J477" s="49">
        <v>56.049897616334938</v>
      </c>
      <c r="K477" s="47">
        <v>6</v>
      </c>
      <c r="L477" s="49">
        <v>4.4168978571357487</v>
      </c>
      <c r="M477" s="47">
        <v>1</v>
      </c>
      <c r="N477" s="49">
        <v>0</v>
      </c>
      <c r="O477" s="48">
        <v>0</v>
      </c>
      <c r="P477" s="47">
        <v>0</v>
      </c>
    </row>
    <row r="478" spans="1:16" x14ac:dyDescent="0.2">
      <c r="A478" s="105" t="s">
        <v>529</v>
      </c>
      <c r="B478" s="106" t="s">
        <v>35</v>
      </c>
      <c r="C478" s="52" t="s">
        <v>23</v>
      </c>
      <c r="D478" s="82">
        <v>44023</v>
      </c>
      <c r="E478" s="51">
        <v>593002</v>
      </c>
      <c r="F478" s="51">
        <v>-1413801</v>
      </c>
      <c r="G478" s="81">
        <v>166.4228237015362</v>
      </c>
      <c r="H478" s="50">
        <v>7.869908332824707</v>
      </c>
      <c r="I478" s="41" t="s">
        <v>39</v>
      </c>
      <c r="J478" s="49">
        <v>231.32545228715122</v>
      </c>
      <c r="K478" s="47">
        <v>23</v>
      </c>
      <c r="L478" s="49">
        <v>14.253517117480321</v>
      </c>
      <c r="M478" s="47">
        <v>4</v>
      </c>
      <c r="N478" s="49">
        <v>0</v>
      </c>
      <c r="O478" s="48">
        <v>0</v>
      </c>
      <c r="P478" s="47">
        <v>0</v>
      </c>
    </row>
    <row r="479" spans="1:16" x14ac:dyDescent="0.2">
      <c r="A479" s="105" t="s">
        <v>530</v>
      </c>
      <c r="B479" s="106" t="s">
        <v>35</v>
      </c>
      <c r="C479" s="52" t="s">
        <v>23</v>
      </c>
      <c r="D479" s="82">
        <v>44027</v>
      </c>
      <c r="E479" s="51">
        <v>593003</v>
      </c>
      <c r="F479" s="51">
        <v>-1415814</v>
      </c>
      <c r="G479" s="81">
        <v>184.71104608632041</v>
      </c>
      <c r="H479" s="50">
        <v>7.9502134323120117</v>
      </c>
      <c r="I479" s="41" t="s">
        <v>39</v>
      </c>
      <c r="J479" s="49">
        <v>630.0600700777411</v>
      </c>
      <c r="K479" s="47">
        <v>71</v>
      </c>
      <c r="L479" s="49">
        <v>85.717516209917889</v>
      </c>
      <c r="M479" s="47">
        <v>24</v>
      </c>
      <c r="N479" s="49">
        <v>0</v>
      </c>
      <c r="O479" s="48">
        <v>0</v>
      </c>
      <c r="P479" s="47">
        <v>0</v>
      </c>
    </row>
    <row r="480" spans="1:16" x14ac:dyDescent="0.2">
      <c r="A480" s="105" t="s">
        <v>531</v>
      </c>
      <c r="B480" s="106" t="s">
        <v>35</v>
      </c>
      <c r="C480" s="52" t="s">
        <v>23</v>
      </c>
      <c r="D480" s="82">
        <v>44017</v>
      </c>
      <c r="E480" s="51">
        <v>594001</v>
      </c>
      <c r="F480" s="51">
        <v>-1395907</v>
      </c>
      <c r="G480" s="81">
        <v>135.33284564740308</v>
      </c>
      <c r="H480" s="50">
        <v>7.9502134323120117</v>
      </c>
      <c r="I480" s="41" t="s">
        <v>39</v>
      </c>
      <c r="J480" s="49">
        <v>1016.0060928288532</v>
      </c>
      <c r="K480" s="47">
        <v>77</v>
      </c>
      <c r="L480" s="49">
        <v>169.29986242793834</v>
      </c>
      <c r="M480" s="47">
        <v>45</v>
      </c>
      <c r="N480" s="49">
        <v>0</v>
      </c>
      <c r="O480" s="48">
        <v>14.85</v>
      </c>
      <c r="P480" s="47">
        <v>0</v>
      </c>
    </row>
    <row r="481" spans="1:16" x14ac:dyDescent="0.2">
      <c r="A481" s="105" t="s">
        <v>532</v>
      </c>
      <c r="B481" s="106" t="s">
        <v>35</v>
      </c>
      <c r="C481" s="52" t="s">
        <v>23</v>
      </c>
      <c r="D481" s="82">
        <v>44033</v>
      </c>
      <c r="E481" s="51">
        <v>594004</v>
      </c>
      <c r="F481" s="51">
        <v>-1405903</v>
      </c>
      <c r="G481" s="81">
        <v>54.864667154352595</v>
      </c>
      <c r="H481" s="50">
        <v>7.9502134323120117</v>
      </c>
      <c r="I481" s="41" t="s">
        <v>39</v>
      </c>
      <c r="J481" s="49">
        <v>57.297020332919445</v>
      </c>
      <c r="K481" s="47">
        <v>4</v>
      </c>
      <c r="L481" s="49">
        <v>0</v>
      </c>
      <c r="M481" s="47">
        <v>0</v>
      </c>
      <c r="N481" s="49">
        <v>0</v>
      </c>
      <c r="O481" s="48">
        <v>0</v>
      </c>
      <c r="P481" s="47">
        <v>0</v>
      </c>
    </row>
    <row r="482" spans="1:16" x14ac:dyDescent="0.2">
      <c r="A482" s="105" t="s">
        <v>533</v>
      </c>
      <c r="B482" s="106" t="s">
        <v>35</v>
      </c>
      <c r="C482" s="52" t="s">
        <v>23</v>
      </c>
      <c r="D482" s="82">
        <v>44033</v>
      </c>
      <c r="E482" s="51">
        <v>594011</v>
      </c>
      <c r="F482" s="51">
        <v>-1411902</v>
      </c>
      <c r="G482" s="81">
        <v>65.837600585223115</v>
      </c>
      <c r="H482" s="50">
        <v>7.9502134323120117</v>
      </c>
      <c r="I482" s="41" t="s">
        <v>39</v>
      </c>
      <c r="J482" s="49">
        <v>11.852785816374732</v>
      </c>
      <c r="K482" s="47">
        <v>2</v>
      </c>
      <c r="L482" s="49">
        <v>2.7172805183767839</v>
      </c>
      <c r="M482" s="47">
        <v>1</v>
      </c>
      <c r="N482" s="49">
        <v>0</v>
      </c>
      <c r="O482" s="48">
        <v>0</v>
      </c>
      <c r="P482" s="47">
        <v>0</v>
      </c>
    </row>
    <row r="483" spans="1:16" x14ac:dyDescent="0.2">
      <c r="A483" s="105" t="s">
        <v>534</v>
      </c>
      <c r="B483" s="106" t="s">
        <v>35</v>
      </c>
      <c r="C483" s="52" t="s">
        <v>23</v>
      </c>
      <c r="D483" s="82">
        <v>44024</v>
      </c>
      <c r="E483" s="51">
        <v>594008</v>
      </c>
      <c r="F483" s="51">
        <v>-1413802</v>
      </c>
      <c r="G483" s="81">
        <v>95.098756400877832</v>
      </c>
      <c r="H483" s="50">
        <v>7.869908332824707</v>
      </c>
      <c r="I483" s="41" t="s">
        <v>39</v>
      </c>
      <c r="J483" s="49">
        <v>47.169660186355415</v>
      </c>
      <c r="K483" s="47">
        <v>4</v>
      </c>
      <c r="L483" s="49">
        <v>0</v>
      </c>
      <c r="M483" s="47">
        <v>0</v>
      </c>
      <c r="N483" s="49">
        <v>0</v>
      </c>
      <c r="O483" s="48">
        <v>0</v>
      </c>
      <c r="P483" s="47">
        <v>0</v>
      </c>
    </row>
    <row r="484" spans="1:16" x14ac:dyDescent="0.2">
      <c r="A484" s="105" t="s">
        <v>535</v>
      </c>
      <c r="B484" s="106" t="s">
        <v>35</v>
      </c>
      <c r="C484" s="52" t="s">
        <v>23</v>
      </c>
      <c r="D484" s="82">
        <v>44027</v>
      </c>
      <c r="E484" s="51">
        <v>593999</v>
      </c>
      <c r="F484" s="51">
        <v>-1415818</v>
      </c>
      <c r="G484" s="81">
        <v>151.79224579370884</v>
      </c>
      <c r="H484" s="50">
        <v>7.9502134323120117</v>
      </c>
      <c r="I484" s="41" t="s">
        <v>39</v>
      </c>
      <c r="J484" s="49">
        <v>187.80197895778977</v>
      </c>
      <c r="K484" s="47">
        <v>17</v>
      </c>
      <c r="L484" s="49">
        <v>25.408895959984214</v>
      </c>
      <c r="M484" s="47">
        <v>8</v>
      </c>
      <c r="N484" s="49">
        <v>4.95</v>
      </c>
      <c r="O484" s="48">
        <v>0</v>
      </c>
      <c r="P484" s="47">
        <v>0</v>
      </c>
    </row>
    <row r="485" spans="1:16" x14ac:dyDescent="0.2">
      <c r="A485" s="105" t="s">
        <v>536</v>
      </c>
      <c r="B485" s="106" t="s">
        <v>35</v>
      </c>
      <c r="C485" s="52" t="s">
        <v>23</v>
      </c>
      <c r="D485" s="82">
        <v>44028</v>
      </c>
      <c r="E485" s="51">
        <v>594000</v>
      </c>
      <c r="F485" s="51">
        <v>-1421828</v>
      </c>
      <c r="G485" s="81">
        <v>223.11631309436723</v>
      </c>
      <c r="H485" s="50">
        <v>7.869908332824707</v>
      </c>
      <c r="I485" s="41" t="s">
        <v>39</v>
      </c>
      <c r="J485" s="49">
        <v>501.60231211441817</v>
      </c>
      <c r="K485" s="47">
        <v>56</v>
      </c>
      <c r="L485" s="49">
        <v>50.764951490970972</v>
      </c>
      <c r="M485" s="47">
        <v>14</v>
      </c>
      <c r="N485" s="49">
        <v>9.8000000000000007</v>
      </c>
      <c r="O485" s="48">
        <v>0</v>
      </c>
      <c r="P485" s="47">
        <v>0</v>
      </c>
    </row>
    <row r="486" spans="1:16" x14ac:dyDescent="0.2">
      <c r="A486" s="105" t="s">
        <v>537</v>
      </c>
      <c r="B486" s="106" t="s">
        <v>35</v>
      </c>
      <c r="C486" s="52" t="s">
        <v>23</v>
      </c>
      <c r="D486" s="82">
        <v>44028</v>
      </c>
      <c r="E486" s="51">
        <v>594001</v>
      </c>
      <c r="F486" s="51">
        <v>-1423810</v>
      </c>
      <c r="G486" s="81">
        <v>393.19678127286028</v>
      </c>
      <c r="H486" s="50">
        <v>7.9502134323120117</v>
      </c>
      <c r="I486" s="41" t="s">
        <v>39</v>
      </c>
      <c r="J486" s="49">
        <v>254.56690783802659</v>
      </c>
      <c r="K486" s="47">
        <v>25</v>
      </c>
      <c r="L486" s="49">
        <v>8.8543415016156519</v>
      </c>
      <c r="M486" s="47">
        <v>2</v>
      </c>
      <c r="N486" s="49">
        <v>89.1</v>
      </c>
      <c r="O486" s="48">
        <v>0</v>
      </c>
      <c r="P486" s="47">
        <v>29.7</v>
      </c>
    </row>
    <row r="487" spans="1:16" x14ac:dyDescent="0.2">
      <c r="A487" s="105" t="s">
        <v>538</v>
      </c>
      <c r="B487" s="106" t="s">
        <v>35</v>
      </c>
      <c r="C487" s="52" t="s">
        <v>23</v>
      </c>
      <c r="D487" s="82">
        <v>44034</v>
      </c>
      <c r="E487" s="51">
        <v>593987</v>
      </c>
      <c r="F487" s="51">
        <v>-1431698</v>
      </c>
      <c r="G487" s="81">
        <v>276.15215801024141</v>
      </c>
      <c r="H487" s="50">
        <v>7.869908332824707</v>
      </c>
      <c r="I487" s="41" t="s">
        <v>39</v>
      </c>
      <c r="J487" s="49">
        <v>2062.1083000217041</v>
      </c>
      <c r="K487" s="47">
        <v>177</v>
      </c>
      <c r="L487" s="49">
        <v>77.145621318655586</v>
      </c>
      <c r="M487" s="47">
        <v>21</v>
      </c>
      <c r="N487" s="49">
        <v>44.1</v>
      </c>
      <c r="O487" s="48">
        <v>0</v>
      </c>
      <c r="P487" s="47">
        <v>0</v>
      </c>
    </row>
    <row r="488" spans="1:16" x14ac:dyDescent="0.2">
      <c r="A488" s="105" t="s">
        <v>539</v>
      </c>
      <c r="B488" s="106" t="s">
        <v>35</v>
      </c>
      <c r="C488" s="52" t="s">
        <v>23</v>
      </c>
      <c r="D488" s="82">
        <v>44036</v>
      </c>
      <c r="E488" s="51">
        <v>594003</v>
      </c>
      <c r="F488" s="51">
        <v>-1433724</v>
      </c>
      <c r="G488" s="81">
        <v>155.44989027066569</v>
      </c>
      <c r="H488" s="50">
        <v>7.9502134323120117</v>
      </c>
      <c r="I488" s="41" t="s">
        <v>39</v>
      </c>
      <c r="J488" s="49">
        <v>874.98877846334153</v>
      </c>
      <c r="K488" s="47">
        <v>59</v>
      </c>
      <c r="L488" s="49">
        <v>130.9927004588412</v>
      </c>
      <c r="M488" s="47">
        <v>42</v>
      </c>
      <c r="N488" s="49">
        <v>0</v>
      </c>
      <c r="O488" s="48">
        <v>4.95</v>
      </c>
      <c r="P488" s="47">
        <v>4.95</v>
      </c>
    </row>
    <row r="489" spans="1:16" x14ac:dyDescent="0.2">
      <c r="A489" s="105" t="s">
        <v>540</v>
      </c>
      <c r="B489" s="106" t="s">
        <v>35</v>
      </c>
      <c r="C489" s="52" t="s">
        <v>23</v>
      </c>
      <c r="D489" s="82">
        <v>44036</v>
      </c>
      <c r="E489" s="51">
        <v>594001</v>
      </c>
      <c r="F489" s="51">
        <v>-1435690</v>
      </c>
      <c r="G489" s="81">
        <v>133.50402340892464</v>
      </c>
      <c r="H489" s="50">
        <v>7.9502134323120117</v>
      </c>
      <c r="I489" s="41" t="s">
        <v>39</v>
      </c>
      <c r="J489" s="49">
        <v>905.56406613015577</v>
      </c>
      <c r="K489" s="47">
        <v>81</v>
      </c>
      <c r="L489" s="49">
        <v>107.72081208770231</v>
      </c>
      <c r="M489" s="47">
        <v>32</v>
      </c>
      <c r="N489" s="49">
        <v>0</v>
      </c>
      <c r="O489" s="48">
        <v>0</v>
      </c>
      <c r="P489" s="47">
        <v>14.85</v>
      </c>
    </row>
    <row r="490" spans="1:16" x14ac:dyDescent="0.2">
      <c r="A490" s="105" t="s">
        <v>541</v>
      </c>
      <c r="B490" s="106" t="s">
        <v>35</v>
      </c>
      <c r="C490" s="52" t="s">
        <v>23</v>
      </c>
      <c r="D490" s="82">
        <v>44037</v>
      </c>
      <c r="E490" s="51">
        <v>593994</v>
      </c>
      <c r="F490" s="51">
        <v>-1441694</v>
      </c>
      <c r="G490" s="81">
        <v>166.4228237015362</v>
      </c>
      <c r="H490" s="50">
        <v>8.0305185317993164</v>
      </c>
      <c r="I490" s="41" t="s">
        <v>39</v>
      </c>
      <c r="J490" s="49">
        <v>332.79250322433245</v>
      </c>
      <c r="K490" s="47">
        <v>17</v>
      </c>
      <c r="L490" s="49">
        <v>16.105038793675693</v>
      </c>
      <c r="M490" s="47">
        <v>5</v>
      </c>
      <c r="N490" s="49">
        <v>0</v>
      </c>
      <c r="O490" s="48">
        <v>0</v>
      </c>
      <c r="P490" s="47">
        <v>5</v>
      </c>
    </row>
    <row r="491" spans="1:16" x14ac:dyDescent="0.2">
      <c r="A491" s="105" t="s">
        <v>542</v>
      </c>
      <c r="B491" s="106" t="s">
        <v>35</v>
      </c>
      <c r="C491" s="52" t="s">
        <v>23</v>
      </c>
      <c r="D491" s="82">
        <v>44037</v>
      </c>
      <c r="E491" s="51">
        <v>594001</v>
      </c>
      <c r="F491" s="51">
        <v>-1443709</v>
      </c>
      <c r="G491" s="81">
        <v>149.96342355523043</v>
      </c>
      <c r="H491" s="50">
        <v>7.9502134323120117</v>
      </c>
      <c r="I491" s="41" t="s">
        <v>39</v>
      </c>
      <c r="J491" s="49">
        <v>187.14436149485647</v>
      </c>
      <c r="K491" s="47">
        <v>18</v>
      </c>
      <c r="L491" s="49">
        <v>19.664346420203913</v>
      </c>
      <c r="M491" s="47">
        <v>5</v>
      </c>
      <c r="N491" s="49">
        <v>0</v>
      </c>
      <c r="O491" s="48">
        <v>0</v>
      </c>
      <c r="P491" s="47">
        <v>0</v>
      </c>
    </row>
    <row r="492" spans="1:16" x14ac:dyDescent="0.2">
      <c r="A492" s="105" t="s">
        <v>543</v>
      </c>
      <c r="B492" s="106" t="s">
        <v>35</v>
      </c>
      <c r="C492" s="52" t="s">
        <v>23</v>
      </c>
      <c r="D492" s="82">
        <v>44030</v>
      </c>
      <c r="E492" s="51">
        <v>595001</v>
      </c>
      <c r="F492" s="51">
        <v>-1415914</v>
      </c>
      <c r="G492" s="81">
        <v>71.324067300658371</v>
      </c>
      <c r="H492" s="50">
        <v>7.9502134323120117</v>
      </c>
      <c r="I492" s="41" t="s">
        <v>39</v>
      </c>
      <c r="J492" s="49">
        <v>75.415400939671002</v>
      </c>
      <c r="K492" s="47">
        <v>10</v>
      </c>
      <c r="L492" s="49">
        <v>21.736371943720826</v>
      </c>
      <c r="M492" s="47">
        <v>8</v>
      </c>
      <c r="N492" s="49">
        <v>0</v>
      </c>
      <c r="O492" s="48">
        <v>0</v>
      </c>
      <c r="P492" s="47">
        <v>0</v>
      </c>
    </row>
    <row r="493" spans="1:16" x14ac:dyDescent="0.2">
      <c r="A493" s="105" t="s">
        <v>544</v>
      </c>
      <c r="B493" s="106" t="s">
        <v>35</v>
      </c>
      <c r="C493" s="52" t="s">
        <v>23</v>
      </c>
      <c r="D493" s="82">
        <v>44030</v>
      </c>
      <c r="E493" s="51">
        <v>595003</v>
      </c>
      <c r="F493" s="51">
        <v>-1421802</v>
      </c>
      <c r="G493" s="81">
        <v>89.612289685442576</v>
      </c>
      <c r="H493" s="50">
        <v>7.9502134323120117</v>
      </c>
      <c r="I493" s="41" t="s">
        <v>39</v>
      </c>
      <c r="J493" s="49">
        <v>2054.7369823122817</v>
      </c>
      <c r="K493" s="47">
        <v>152</v>
      </c>
      <c r="L493" s="49">
        <v>141.47440881987674</v>
      </c>
      <c r="M493" s="47">
        <v>39</v>
      </c>
      <c r="N493" s="49">
        <v>0</v>
      </c>
      <c r="O493" s="48">
        <v>0</v>
      </c>
      <c r="P493" s="47">
        <v>4.95</v>
      </c>
    </row>
    <row r="494" spans="1:16" x14ac:dyDescent="0.2">
      <c r="A494" s="105" t="s">
        <v>545</v>
      </c>
      <c r="B494" s="106" t="s">
        <v>35</v>
      </c>
      <c r="C494" s="52" t="s">
        <v>23</v>
      </c>
      <c r="D494" s="82">
        <v>44029</v>
      </c>
      <c r="E494" s="51">
        <v>594998</v>
      </c>
      <c r="F494" s="51">
        <v>-1425807</v>
      </c>
      <c r="G494" s="81">
        <v>175.56693489392831</v>
      </c>
      <c r="H494" s="50">
        <v>7.9502134323120117</v>
      </c>
      <c r="I494" s="41" t="s">
        <v>39</v>
      </c>
      <c r="J494" s="49">
        <v>577.47298721467905</v>
      </c>
      <c r="K494" s="47">
        <v>53</v>
      </c>
      <c r="L494" s="49">
        <v>7.6870115010899287</v>
      </c>
      <c r="M494" s="47">
        <v>2</v>
      </c>
      <c r="N494" s="49">
        <v>0</v>
      </c>
      <c r="O494" s="48">
        <v>0</v>
      </c>
      <c r="P494" s="47">
        <v>0</v>
      </c>
    </row>
    <row r="495" spans="1:16" x14ac:dyDescent="0.2">
      <c r="A495" s="105" t="s">
        <v>546</v>
      </c>
      <c r="B495" s="106" t="s">
        <v>35</v>
      </c>
      <c r="C495" s="52" t="s">
        <v>23</v>
      </c>
      <c r="D495" s="82">
        <v>44034</v>
      </c>
      <c r="E495" s="51">
        <v>594993</v>
      </c>
      <c r="F495" s="51">
        <v>-1431801</v>
      </c>
      <c r="G495" s="81">
        <v>226.77395757132405</v>
      </c>
      <c r="H495" s="50">
        <v>7.9502134323120117</v>
      </c>
      <c r="I495" s="41" t="s">
        <v>39</v>
      </c>
      <c r="J495" s="49">
        <v>215.00314793493743</v>
      </c>
      <c r="K495" s="47">
        <v>24</v>
      </c>
      <c r="L495" s="49">
        <v>2.3477122168493079</v>
      </c>
      <c r="M495" s="47">
        <v>1</v>
      </c>
      <c r="N495" s="49">
        <v>14.85</v>
      </c>
      <c r="O495" s="48">
        <v>0</v>
      </c>
      <c r="P495" s="47">
        <v>0</v>
      </c>
    </row>
    <row r="496" spans="1:16" x14ac:dyDescent="0.2">
      <c r="A496" s="105" t="s">
        <v>547</v>
      </c>
      <c r="B496" s="106" t="s">
        <v>35</v>
      </c>
      <c r="C496" s="52" t="s">
        <v>23</v>
      </c>
      <c r="D496" s="82">
        <v>44035</v>
      </c>
      <c r="E496" s="51">
        <v>594988</v>
      </c>
      <c r="F496" s="51">
        <v>-1433792</v>
      </c>
      <c r="G496" s="81">
        <v>287.12509144111192</v>
      </c>
      <c r="H496" s="50">
        <v>7.9502134323120117</v>
      </c>
      <c r="I496" s="41" t="s">
        <v>39</v>
      </c>
      <c r="J496" s="49">
        <v>133.14360941668795</v>
      </c>
      <c r="K496" s="47">
        <v>10</v>
      </c>
      <c r="L496" s="49">
        <v>4.4168978571357487</v>
      </c>
      <c r="M496" s="47">
        <v>1</v>
      </c>
      <c r="N496" s="49">
        <v>9.9</v>
      </c>
      <c r="O496" s="48">
        <v>0</v>
      </c>
      <c r="P496" s="47">
        <v>44.55</v>
      </c>
    </row>
    <row r="497" spans="1:16" x14ac:dyDescent="0.2">
      <c r="A497" s="105" t="s">
        <v>548</v>
      </c>
      <c r="B497" s="106" t="s">
        <v>35</v>
      </c>
      <c r="C497" s="52" t="s">
        <v>23</v>
      </c>
      <c r="D497" s="82">
        <v>44037</v>
      </c>
      <c r="E497" s="51">
        <v>595029</v>
      </c>
      <c r="F497" s="51">
        <v>-1435841</v>
      </c>
      <c r="G497" s="81">
        <v>95.098756400877832</v>
      </c>
      <c r="H497" s="50">
        <v>7.9502134323120117</v>
      </c>
      <c r="I497" s="41" t="s">
        <v>39</v>
      </c>
      <c r="J497" s="49">
        <v>244.86971148773222</v>
      </c>
      <c r="K497" s="47">
        <v>28</v>
      </c>
      <c r="L497" s="49">
        <v>125.62248775871343</v>
      </c>
      <c r="M497" s="47">
        <v>39</v>
      </c>
      <c r="N497" s="49">
        <v>0</v>
      </c>
      <c r="O497" s="48">
        <v>0</v>
      </c>
      <c r="P497" s="47">
        <v>0</v>
      </c>
    </row>
    <row r="498" spans="1:16" x14ac:dyDescent="0.2">
      <c r="A498" s="105" t="s">
        <v>549</v>
      </c>
      <c r="B498" s="106" t="s">
        <v>35</v>
      </c>
      <c r="C498" s="52" t="s">
        <v>23</v>
      </c>
      <c r="D498" s="82">
        <v>44037</v>
      </c>
      <c r="E498" s="51">
        <v>594986</v>
      </c>
      <c r="F498" s="51">
        <v>-1441805</v>
      </c>
      <c r="G498" s="81">
        <v>65.837600585223115</v>
      </c>
      <c r="H498" s="50">
        <v>7.9502134323120117</v>
      </c>
      <c r="I498" s="41" t="s">
        <v>39</v>
      </c>
      <c r="J498" s="49">
        <v>538.49057238896398</v>
      </c>
      <c r="K498" s="47">
        <v>45</v>
      </c>
      <c r="L498" s="49">
        <v>128.75790571941749</v>
      </c>
      <c r="M498" s="47">
        <v>44</v>
      </c>
      <c r="N498" s="49">
        <v>0</v>
      </c>
      <c r="O498" s="48">
        <v>4.95</v>
      </c>
      <c r="P498" s="47">
        <v>0</v>
      </c>
    </row>
    <row r="499" spans="1:16" x14ac:dyDescent="0.2">
      <c r="A499" s="105" t="s">
        <v>550</v>
      </c>
      <c r="B499" s="106" t="s">
        <v>35</v>
      </c>
      <c r="C499" s="52" t="s">
        <v>23</v>
      </c>
      <c r="D499" s="82">
        <v>44029</v>
      </c>
      <c r="E499" s="51">
        <v>600003</v>
      </c>
      <c r="F499" s="51">
        <v>-1423922</v>
      </c>
      <c r="G499" s="81">
        <v>80.468178493050473</v>
      </c>
      <c r="H499" s="50">
        <v>7.9502134323120117</v>
      </c>
      <c r="I499" s="41" t="s">
        <v>39</v>
      </c>
      <c r="J499" s="49">
        <v>985.73212953388168</v>
      </c>
      <c r="K499" s="47">
        <v>62</v>
      </c>
      <c r="L499" s="49">
        <v>92.829535493515351</v>
      </c>
      <c r="M499" s="47">
        <v>28</v>
      </c>
      <c r="N499" s="49">
        <v>0</v>
      </c>
      <c r="O499" s="48">
        <v>0</v>
      </c>
      <c r="P499" s="47">
        <v>0</v>
      </c>
    </row>
    <row r="500" spans="1:16" x14ac:dyDescent="0.2">
      <c r="A500" s="105" t="s">
        <v>551</v>
      </c>
      <c r="B500" s="106" t="s">
        <v>35</v>
      </c>
      <c r="C500" s="52" t="s">
        <v>23</v>
      </c>
      <c r="D500" s="82">
        <v>44029</v>
      </c>
      <c r="E500" s="51">
        <v>600013</v>
      </c>
      <c r="F500" s="51">
        <v>-1425897</v>
      </c>
      <c r="G500" s="81">
        <v>113.38697878566202</v>
      </c>
      <c r="H500" s="50">
        <v>7.9502134323120117</v>
      </c>
      <c r="I500" s="41" t="s">
        <v>39</v>
      </c>
      <c r="J500" s="49">
        <v>449.11209933377779</v>
      </c>
      <c r="K500" s="47">
        <v>35</v>
      </c>
      <c r="L500" s="49">
        <v>30.439073630153754</v>
      </c>
      <c r="M500" s="47">
        <v>9</v>
      </c>
      <c r="N500" s="49">
        <v>14.85</v>
      </c>
      <c r="O500" s="48">
        <v>0</v>
      </c>
      <c r="P500" s="47">
        <v>0</v>
      </c>
    </row>
    <row r="501" spans="1:16" x14ac:dyDescent="0.2">
      <c r="A501" s="105" t="s">
        <v>552</v>
      </c>
      <c r="B501" s="106" t="s">
        <v>35</v>
      </c>
      <c r="C501" s="52" t="s">
        <v>24</v>
      </c>
      <c r="D501" s="82">
        <v>44083</v>
      </c>
      <c r="E501" s="51">
        <v>591999</v>
      </c>
      <c r="F501" s="51">
        <v>-1461686</v>
      </c>
      <c r="G501" s="81">
        <v>261.52158010241402</v>
      </c>
      <c r="H501" s="50">
        <v>7.9502134323120117</v>
      </c>
      <c r="I501" s="41" t="s">
        <v>39</v>
      </c>
      <c r="J501" s="49">
        <v>321.68912647210539</v>
      </c>
      <c r="K501" s="47">
        <v>37</v>
      </c>
      <c r="L501" s="49">
        <v>53.134766348134193</v>
      </c>
      <c r="M501" s="47">
        <v>14</v>
      </c>
      <c r="N501" s="49">
        <v>39.6</v>
      </c>
      <c r="O501" s="48">
        <v>9.9</v>
      </c>
      <c r="P501" s="47">
        <v>19.8</v>
      </c>
    </row>
    <row r="502" spans="1:16" x14ac:dyDescent="0.2">
      <c r="A502" s="105" t="s">
        <v>553</v>
      </c>
      <c r="B502" s="106" t="s">
        <v>35</v>
      </c>
      <c r="C502" s="52" t="s">
        <v>24</v>
      </c>
      <c r="D502" s="82">
        <v>44083</v>
      </c>
      <c r="E502" s="51">
        <v>592000</v>
      </c>
      <c r="F502" s="51">
        <v>-1463508</v>
      </c>
      <c r="G502" s="81">
        <v>144.47695683979518</v>
      </c>
      <c r="H502" s="50">
        <v>7.9502134323120117</v>
      </c>
      <c r="I502" s="41" t="s">
        <v>39</v>
      </c>
      <c r="J502" s="49">
        <v>113.06115259036422</v>
      </c>
      <c r="K502" s="47">
        <v>15</v>
      </c>
      <c r="L502" s="49">
        <v>46.020078915295976</v>
      </c>
      <c r="M502" s="47">
        <v>12</v>
      </c>
      <c r="N502" s="49">
        <v>0</v>
      </c>
      <c r="O502" s="48">
        <v>4.95</v>
      </c>
      <c r="P502" s="47">
        <v>34.65</v>
      </c>
    </row>
    <row r="503" spans="1:16" x14ac:dyDescent="0.2">
      <c r="A503" s="105" t="s">
        <v>554</v>
      </c>
      <c r="B503" s="106" t="s">
        <v>35</v>
      </c>
      <c r="C503" s="52" t="s">
        <v>24</v>
      </c>
      <c r="D503" s="82">
        <v>44056</v>
      </c>
      <c r="E503" s="51">
        <v>592000</v>
      </c>
      <c r="F503" s="51">
        <v>-1465556</v>
      </c>
      <c r="G503" s="81">
        <v>186.53986832479882</v>
      </c>
      <c r="H503" s="50">
        <v>7.9502134323120117</v>
      </c>
      <c r="I503" s="41" t="s">
        <v>39</v>
      </c>
      <c r="J503" s="49">
        <v>535.922726180111</v>
      </c>
      <c r="K503" s="47">
        <v>69</v>
      </c>
      <c r="L503" s="49">
        <v>90.339553562116251</v>
      </c>
      <c r="M503" s="47">
        <v>24</v>
      </c>
      <c r="N503" s="49">
        <v>39.849056603773583</v>
      </c>
      <c r="O503" s="48">
        <v>0</v>
      </c>
      <c r="P503" s="47">
        <v>0</v>
      </c>
    </row>
    <row r="504" spans="1:16" x14ac:dyDescent="0.2">
      <c r="A504" s="105" t="s">
        <v>555</v>
      </c>
      <c r="B504" s="106" t="s">
        <v>35</v>
      </c>
      <c r="C504" s="52" t="s">
        <v>24</v>
      </c>
      <c r="D504" s="82">
        <v>44056</v>
      </c>
      <c r="E504" s="51">
        <v>592000</v>
      </c>
      <c r="F504" s="51">
        <v>-1471518</v>
      </c>
      <c r="G504" s="81">
        <v>184.71104608632041</v>
      </c>
      <c r="H504" s="50">
        <v>7.7996411323547363</v>
      </c>
      <c r="I504" s="41" t="s">
        <v>39</v>
      </c>
      <c r="J504" s="49">
        <v>321.85208083196079</v>
      </c>
      <c r="K504" s="47">
        <v>39</v>
      </c>
      <c r="L504" s="49">
        <v>54.811471474383382</v>
      </c>
      <c r="M504" s="47">
        <v>15</v>
      </c>
      <c r="N504" s="49">
        <v>0</v>
      </c>
      <c r="O504" s="48">
        <v>0</v>
      </c>
      <c r="P504" s="47">
        <v>0</v>
      </c>
    </row>
    <row r="505" spans="1:16" x14ac:dyDescent="0.2">
      <c r="A505" s="105" t="s">
        <v>556</v>
      </c>
      <c r="B505" s="106" t="s">
        <v>35</v>
      </c>
      <c r="C505" s="52" t="s">
        <v>24</v>
      </c>
      <c r="D505" s="82">
        <v>44080</v>
      </c>
      <c r="E505" s="51">
        <v>593000</v>
      </c>
      <c r="F505" s="51">
        <v>-1451634</v>
      </c>
      <c r="G505" s="81">
        <v>131.67520117044623</v>
      </c>
      <c r="H505" s="50">
        <v>7.9502134323120117</v>
      </c>
      <c r="I505" s="41" t="s">
        <v>39</v>
      </c>
      <c r="J505" s="49">
        <v>887.31816114010758</v>
      </c>
      <c r="K505" s="47">
        <v>81</v>
      </c>
      <c r="L505" s="49">
        <v>149.54254606045453</v>
      </c>
      <c r="M505" s="47">
        <v>40</v>
      </c>
      <c r="N505" s="49">
        <v>0</v>
      </c>
      <c r="O505" s="48">
        <v>4.95</v>
      </c>
      <c r="P505" s="47">
        <v>69.3</v>
      </c>
    </row>
    <row r="506" spans="1:16" x14ac:dyDescent="0.2">
      <c r="A506" s="105" t="s">
        <v>557</v>
      </c>
      <c r="B506" s="106" t="s">
        <v>35</v>
      </c>
      <c r="C506" s="52" t="s">
        <v>24</v>
      </c>
      <c r="D506" s="82">
        <v>44082</v>
      </c>
      <c r="E506" s="51">
        <v>593001</v>
      </c>
      <c r="F506" s="51">
        <v>-1455484</v>
      </c>
      <c r="G506" s="81">
        <v>171.90929041697146</v>
      </c>
      <c r="H506" s="50">
        <v>7.9502134323120117</v>
      </c>
      <c r="I506" s="41" t="s">
        <v>39</v>
      </c>
      <c r="J506" s="49">
        <v>1212.7575080651543</v>
      </c>
      <c r="K506" s="47">
        <v>160</v>
      </c>
      <c r="L506" s="49">
        <v>57.459234116980397</v>
      </c>
      <c r="M506" s="47">
        <v>15</v>
      </c>
      <c r="N506" s="49">
        <v>19.8</v>
      </c>
      <c r="O506" s="48">
        <v>0</v>
      </c>
      <c r="P506" s="47">
        <v>4.95</v>
      </c>
    </row>
    <row r="507" spans="1:16" x14ac:dyDescent="0.2">
      <c r="A507" s="105" t="s">
        <v>558</v>
      </c>
      <c r="B507" s="106" t="s">
        <v>35</v>
      </c>
      <c r="C507" s="52" t="s">
        <v>24</v>
      </c>
      <c r="D507" s="82">
        <v>44055</v>
      </c>
      <c r="E507" s="51">
        <v>592996</v>
      </c>
      <c r="F507" s="51">
        <v>-1463500</v>
      </c>
      <c r="G507" s="81">
        <v>89.612289685442576</v>
      </c>
      <c r="H507" s="50">
        <v>7.869908332824707</v>
      </c>
      <c r="I507" s="41" t="s">
        <v>39</v>
      </c>
      <c r="J507" s="49">
        <v>448.75897618393822</v>
      </c>
      <c r="K507" s="47">
        <v>37</v>
      </c>
      <c r="L507" s="49">
        <v>124.78602470205506</v>
      </c>
      <c r="M507" s="47">
        <v>37</v>
      </c>
      <c r="N507" s="49">
        <v>0</v>
      </c>
      <c r="O507" s="48">
        <v>0</v>
      </c>
      <c r="P507" s="47">
        <v>58.8</v>
      </c>
    </row>
    <row r="508" spans="1:16" x14ac:dyDescent="0.2">
      <c r="A508" s="105" t="s">
        <v>559</v>
      </c>
      <c r="B508" s="106" t="s">
        <v>35</v>
      </c>
      <c r="C508" s="52" t="s">
        <v>24</v>
      </c>
      <c r="D508" s="82">
        <v>44056</v>
      </c>
      <c r="E508" s="51">
        <v>592995</v>
      </c>
      <c r="F508" s="51">
        <v>-1465401</v>
      </c>
      <c r="G508" s="81">
        <v>179.22457937088515</v>
      </c>
      <c r="H508" s="50">
        <v>7.9502134323120117</v>
      </c>
      <c r="I508" s="41" t="s">
        <v>39</v>
      </c>
      <c r="J508" s="49">
        <v>161.87688436590122</v>
      </c>
      <c r="K508" s="47">
        <v>17</v>
      </c>
      <c r="L508" s="49">
        <v>11.371008386056822</v>
      </c>
      <c r="M508" s="47">
        <v>3</v>
      </c>
      <c r="N508" s="49">
        <v>24.75</v>
      </c>
      <c r="O508" s="48">
        <v>0</v>
      </c>
      <c r="P508" s="47">
        <v>9.9</v>
      </c>
    </row>
    <row r="509" spans="1:16" x14ac:dyDescent="0.2">
      <c r="A509" s="105" t="s">
        <v>560</v>
      </c>
      <c r="B509" s="106" t="s">
        <v>35</v>
      </c>
      <c r="C509" s="52" t="s">
        <v>24</v>
      </c>
      <c r="D509" s="82">
        <v>44059</v>
      </c>
      <c r="E509" s="51">
        <v>592999</v>
      </c>
      <c r="F509" s="51">
        <v>-1471462</v>
      </c>
      <c r="G509" s="81">
        <v>213.97220190197513</v>
      </c>
      <c r="H509" s="50">
        <v>8.0305185317993164</v>
      </c>
      <c r="I509" s="41" t="s">
        <v>39</v>
      </c>
      <c r="J509" s="49">
        <v>155.42187347355562</v>
      </c>
      <c r="K509" s="47">
        <v>13</v>
      </c>
      <c r="L509" s="49">
        <v>2.7172805183767839</v>
      </c>
      <c r="M509" s="47">
        <v>1</v>
      </c>
      <c r="N509" s="49">
        <v>5</v>
      </c>
      <c r="O509" s="48">
        <v>0</v>
      </c>
      <c r="P509" s="47">
        <v>0</v>
      </c>
    </row>
    <row r="510" spans="1:16" x14ac:dyDescent="0.2">
      <c r="A510" s="105" t="s">
        <v>561</v>
      </c>
      <c r="B510" s="106" t="s">
        <v>35</v>
      </c>
      <c r="C510" s="52" t="s">
        <v>24</v>
      </c>
      <c r="D510" s="82">
        <v>44059</v>
      </c>
      <c r="E510" s="51">
        <v>593000</v>
      </c>
      <c r="F510" s="51">
        <v>-1473407</v>
      </c>
      <c r="G510" s="81">
        <v>111.55815654718361</v>
      </c>
      <c r="H510" s="50">
        <v>7.9502134323120117</v>
      </c>
      <c r="I510" s="41" t="s">
        <v>39</v>
      </c>
      <c r="J510" s="49">
        <v>55.059152550012229</v>
      </c>
      <c r="K510" s="47">
        <v>8</v>
      </c>
      <c r="L510" s="49">
        <v>45.590859872259408</v>
      </c>
      <c r="M510" s="47">
        <v>14</v>
      </c>
      <c r="N510" s="49">
        <v>0</v>
      </c>
      <c r="O510" s="48">
        <v>0</v>
      </c>
      <c r="P510" s="47">
        <v>0</v>
      </c>
    </row>
    <row r="511" spans="1:16" x14ac:dyDescent="0.2">
      <c r="A511" s="105" t="s">
        <v>562</v>
      </c>
      <c r="B511" s="106" t="s">
        <v>35</v>
      </c>
      <c r="C511" s="52" t="s">
        <v>24</v>
      </c>
      <c r="D511" s="82">
        <v>44079</v>
      </c>
      <c r="E511" s="51">
        <v>593982</v>
      </c>
      <c r="F511" s="51">
        <v>-1453402</v>
      </c>
      <c r="G511" s="81">
        <v>104.24286759326993</v>
      </c>
      <c r="H511" s="50">
        <v>7.9502134323120117</v>
      </c>
      <c r="I511" s="41" t="s">
        <v>39</v>
      </c>
      <c r="J511" s="49">
        <v>167.75540891178588</v>
      </c>
      <c r="K511" s="47">
        <v>18</v>
      </c>
      <c r="L511" s="49">
        <v>42.986943469455291</v>
      </c>
      <c r="M511" s="47">
        <v>11</v>
      </c>
      <c r="N511" s="49">
        <v>0</v>
      </c>
      <c r="O511" s="48">
        <v>0</v>
      </c>
      <c r="P511" s="47">
        <v>0</v>
      </c>
    </row>
    <row r="512" spans="1:16" x14ac:dyDescent="0.2">
      <c r="A512" s="105" t="s">
        <v>563</v>
      </c>
      <c r="B512" s="106" t="s">
        <v>35</v>
      </c>
      <c r="C512" s="52" t="s">
        <v>24</v>
      </c>
      <c r="D512" s="82">
        <v>44078</v>
      </c>
      <c r="E512" s="51">
        <v>594032</v>
      </c>
      <c r="F512" s="51">
        <v>-1455402</v>
      </c>
      <c r="G512" s="81">
        <v>76.810534016093627</v>
      </c>
      <c r="H512" s="50">
        <v>7.9502134323120117</v>
      </c>
      <c r="I512" s="41" t="s">
        <v>39</v>
      </c>
      <c r="J512" s="49">
        <v>1222.3613503377333</v>
      </c>
      <c r="K512" s="47">
        <v>114</v>
      </c>
      <c r="L512" s="49">
        <v>264.38483880662358</v>
      </c>
      <c r="M512" s="47">
        <v>80</v>
      </c>
      <c r="N512" s="49">
        <v>0</v>
      </c>
      <c r="O512" s="48">
        <v>0</v>
      </c>
      <c r="P512" s="47">
        <v>9.9</v>
      </c>
    </row>
    <row r="513" spans="1:16" x14ac:dyDescent="0.2">
      <c r="A513" s="105" t="s">
        <v>564</v>
      </c>
      <c r="B513" s="106" t="s">
        <v>35</v>
      </c>
      <c r="C513" s="52" t="s">
        <v>24</v>
      </c>
      <c r="D513" s="82">
        <v>44055</v>
      </c>
      <c r="E513" s="51">
        <v>593998</v>
      </c>
      <c r="F513" s="51">
        <v>-1461421</v>
      </c>
      <c r="G513" s="81">
        <v>82.297000731528897</v>
      </c>
      <c r="H513" s="50">
        <v>7.9502134323120117</v>
      </c>
      <c r="I513" s="41" t="s">
        <v>39</v>
      </c>
      <c r="J513" s="49">
        <v>86.248585188498637</v>
      </c>
      <c r="K513" s="47">
        <v>11</v>
      </c>
      <c r="L513" s="49">
        <v>132.74567797064961</v>
      </c>
      <c r="M513" s="47">
        <v>43</v>
      </c>
      <c r="N513" s="49">
        <v>0</v>
      </c>
      <c r="O513" s="48">
        <v>0</v>
      </c>
      <c r="P513" s="47">
        <v>0</v>
      </c>
    </row>
    <row r="514" spans="1:16" x14ac:dyDescent="0.2">
      <c r="A514" s="105" t="s">
        <v>565</v>
      </c>
      <c r="B514" s="106" t="s">
        <v>35</v>
      </c>
      <c r="C514" s="52" t="s">
        <v>24</v>
      </c>
      <c r="D514" s="82">
        <v>44055</v>
      </c>
      <c r="E514" s="51">
        <v>594000</v>
      </c>
      <c r="F514" s="51">
        <v>-1463443</v>
      </c>
      <c r="G514" s="81">
        <v>85.954645208485729</v>
      </c>
      <c r="H514" s="50">
        <v>7.9502134323120117</v>
      </c>
      <c r="I514" s="41" t="s">
        <v>39</v>
      </c>
      <c r="J514" s="49">
        <v>1159.4203257413512</v>
      </c>
      <c r="K514" s="47">
        <v>90</v>
      </c>
      <c r="L514" s="49">
        <v>302.43241165659327</v>
      </c>
      <c r="M514" s="47">
        <v>90</v>
      </c>
      <c r="N514" s="49">
        <v>0</v>
      </c>
      <c r="O514" s="48">
        <v>0</v>
      </c>
      <c r="P514" s="47">
        <v>14.85</v>
      </c>
    </row>
    <row r="515" spans="1:16" x14ac:dyDescent="0.2">
      <c r="A515" s="105" t="s">
        <v>566</v>
      </c>
      <c r="B515" s="106" t="s">
        <v>35</v>
      </c>
      <c r="C515" s="52" t="s">
        <v>24</v>
      </c>
      <c r="D515" s="82">
        <v>44058</v>
      </c>
      <c r="E515" s="51">
        <v>594000</v>
      </c>
      <c r="F515" s="51">
        <v>-1465280</v>
      </c>
      <c r="G515" s="81">
        <v>106.07168983174834</v>
      </c>
      <c r="H515" s="50">
        <v>7.9502134323120117</v>
      </c>
      <c r="I515" s="41" t="s">
        <v>39</v>
      </c>
      <c r="J515" s="49">
        <v>105.82817028658357</v>
      </c>
      <c r="K515" s="47">
        <v>14</v>
      </c>
      <c r="L515" s="49">
        <v>25.403765569258642</v>
      </c>
      <c r="M515" s="47">
        <v>7</v>
      </c>
      <c r="N515" s="49">
        <v>0</v>
      </c>
      <c r="O515" s="48">
        <v>0</v>
      </c>
      <c r="P515" s="47">
        <v>0</v>
      </c>
    </row>
    <row r="516" spans="1:16" x14ac:dyDescent="0.2">
      <c r="A516" s="105" t="s">
        <v>567</v>
      </c>
      <c r="B516" s="106" t="s">
        <v>35</v>
      </c>
      <c r="C516" s="52" t="s">
        <v>24</v>
      </c>
      <c r="D516" s="82">
        <v>44058</v>
      </c>
      <c r="E516" s="51">
        <v>593999</v>
      </c>
      <c r="F516" s="51">
        <v>-1471001</v>
      </c>
      <c r="G516" s="81">
        <v>204.82809070958302</v>
      </c>
      <c r="H516" s="50">
        <v>7.9502134323120117</v>
      </c>
      <c r="I516" s="41" t="s">
        <v>39</v>
      </c>
      <c r="J516" s="49">
        <v>163.04345043134924</v>
      </c>
      <c r="K516" s="47">
        <v>18</v>
      </c>
      <c r="L516" s="49">
        <v>20.623694879539954</v>
      </c>
      <c r="M516" s="47">
        <v>5</v>
      </c>
      <c r="N516" s="49">
        <v>9.9</v>
      </c>
      <c r="O516" s="48">
        <v>4.95</v>
      </c>
      <c r="P516" s="47">
        <v>4.95</v>
      </c>
    </row>
    <row r="517" spans="1:16" x14ac:dyDescent="0.2">
      <c r="A517" s="105" t="s">
        <v>568</v>
      </c>
      <c r="B517" s="106" t="s">
        <v>35</v>
      </c>
      <c r="C517" s="52" t="s">
        <v>24</v>
      </c>
      <c r="D517" s="82">
        <v>44059</v>
      </c>
      <c r="E517" s="51">
        <v>593999</v>
      </c>
      <c r="F517" s="51">
        <v>-1473341</v>
      </c>
      <c r="G517" s="81">
        <v>117.04462326261887</v>
      </c>
      <c r="H517" s="50">
        <v>7.9502134323120117</v>
      </c>
      <c r="I517" s="41" t="s">
        <v>39</v>
      </c>
      <c r="J517" s="49">
        <v>308.29184734228085</v>
      </c>
      <c r="K517" s="47">
        <v>38</v>
      </c>
      <c r="L517" s="49">
        <v>61.073500080852817</v>
      </c>
      <c r="M517" s="47">
        <v>17</v>
      </c>
      <c r="N517" s="49">
        <v>4.95</v>
      </c>
      <c r="O517" s="48">
        <v>0</v>
      </c>
      <c r="P517" s="47">
        <v>0</v>
      </c>
    </row>
    <row r="518" spans="1:16" x14ac:dyDescent="0.2">
      <c r="A518" s="105" t="s">
        <v>569</v>
      </c>
      <c r="B518" s="106" t="s">
        <v>35</v>
      </c>
      <c r="C518" s="52" t="s">
        <v>24</v>
      </c>
      <c r="D518" s="82">
        <v>44062</v>
      </c>
      <c r="E518" s="51">
        <v>594984</v>
      </c>
      <c r="F518" s="51">
        <v>-1445802</v>
      </c>
      <c r="G518" s="81">
        <v>193.85515727871251</v>
      </c>
      <c r="H518" s="50">
        <v>8.0305185317993164</v>
      </c>
      <c r="I518" s="41" t="s">
        <v>39</v>
      </c>
      <c r="J518" s="49">
        <v>422.32191531620424</v>
      </c>
      <c r="K518" s="47">
        <v>35</v>
      </c>
      <c r="L518" s="49">
        <v>55.132303443204201</v>
      </c>
      <c r="M518" s="47">
        <v>15</v>
      </c>
      <c r="N518" s="49">
        <v>5</v>
      </c>
      <c r="O518" s="48">
        <v>10</v>
      </c>
      <c r="P518" s="47">
        <v>0</v>
      </c>
    </row>
    <row r="519" spans="1:16" x14ac:dyDescent="0.2">
      <c r="A519" s="105" t="s">
        <v>570</v>
      </c>
      <c r="B519" s="106" t="s">
        <v>35</v>
      </c>
      <c r="C519" s="52" t="s">
        <v>24</v>
      </c>
      <c r="D519" s="82">
        <v>44078</v>
      </c>
      <c r="E519" s="51">
        <v>595003</v>
      </c>
      <c r="F519" s="51">
        <v>-1455300</v>
      </c>
      <c r="G519" s="81">
        <v>100.58522311631309</v>
      </c>
      <c r="H519" s="50">
        <v>7.9502134323120117</v>
      </c>
      <c r="I519" s="41" t="s">
        <v>39</v>
      </c>
      <c r="J519" s="49">
        <v>119.33037585607039</v>
      </c>
      <c r="K519" s="47">
        <v>9</v>
      </c>
      <c r="L519" s="49">
        <v>23.390662539966971</v>
      </c>
      <c r="M519" s="47">
        <v>6</v>
      </c>
      <c r="N519" s="49">
        <v>0</v>
      </c>
      <c r="O519" s="48">
        <v>0</v>
      </c>
      <c r="P519" s="47">
        <v>0</v>
      </c>
    </row>
    <row r="520" spans="1:16" x14ac:dyDescent="0.2">
      <c r="A520" s="105" t="s">
        <v>571</v>
      </c>
      <c r="B520" s="106" t="s">
        <v>35</v>
      </c>
      <c r="C520" s="52" t="s">
        <v>24</v>
      </c>
      <c r="D520" s="82">
        <v>44054</v>
      </c>
      <c r="E520" s="51">
        <v>594997</v>
      </c>
      <c r="F520" s="51">
        <v>-1461300</v>
      </c>
      <c r="G520" s="81">
        <v>62.179956108266275</v>
      </c>
      <c r="H520" s="50">
        <v>7.869908332824707</v>
      </c>
      <c r="I520" s="41" t="s">
        <v>39</v>
      </c>
      <c r="J520" s="49">
        <v>443.25341114515379</v>
      </c>
      <c r="K520" s="47">
        <v>31</v>
      </c>
      <c r="L520" s="49">
        <v>74.804723523821437</v>
      </c>
      <c r="M520" s="47">
        <v>23</v>
      </c>
      <c r="N520" s="49">
        <v>0</v>
      </c>
      <c r="O520" s="48">
        <v>0</v>
      </c>
      <c r="P520" s="47">
        <v>9.8000000000000007</v>
      </c>
    </row>
    <row r="521" spans="1:16" x14ac:dyDescent="0.2">
      <c r="A521" s="105" t="s">
        <v>572</v>
      </c>
      <c r="B521" s="106" t="s">
        <v>35</v>
      </c>
      <c r="C521" s="52" t="s">
        <v>24</v>
      </c>
      <c r="D521" s="82">
        <v>44054</v>
      </c>
      <c r="E521" s="51">
        <v>595001</v>
      </c>
      <c r="F521" s="51">
        <v>-1463294</v>
      </c>
      <c r="G521" s="81">
        <v>67.666422823701538</v>
      </c>
      <c r="H521" s="50">
        <v>7.9502134323120117</v>
      </c>
      <c r="I521" s="41" t="s">
        <v>39</v>
      </c>
      <c r="J521" s="49">
        <v>656.21266678517702</v>
      </c>
      <c r="K521" s="47">
        <v>48</v>
      </c>
      <c r="L521" s="49">
        <v>161.4951763746497</v>
      </c>
      <c r="M521" s="47">
        <v>54</v>
      </c>
      <c r="N521" s="49">
        <v>0</v>
      </c>
      <c r="O521" s="48">
        <v>0</v>
      </c>
      <c r="P521" s="47">
        <v>0</v>
      </c>
    </row>
    <row r="522" spans="1:16" x14ac:dyDescent="0.2">
      <c r="A522" s="105" t="s">
        <v>573</v>
      </c>
      <c r="B522" s="106" t="s">
        <v>35</v>
      </c>
      <c r="C522" s="52" t="s">
        <v>24</v>
      </c>
      <c r="D522" s="82">
        <v>44058</v>
      </c>
      <c r="E522" s="51">
        <v>594999</v>
      </c>
      <c r="F522" s="51">
        <v>-1465301</v>
      </c>
      <c r="G522" s="81">
        <v>74.981711777615217</v>
      </c>
      <c r="H522" s="50">
        <v>7.9502134323120117</v>
      </c>
      <c r="I522" s="41" t="s">
        <v>39</v>
      </c>
      <c r="J522" s="49">
        <v>216.30101047534544</v>
      </c>
      <c r="K522" s="47">
        <v>21</v>
      </c>
      <c r="L522" s="49">
        <v>273.3335137455332</v>
      </c>
      <c r="M522" s="47">
        <v>94</v>
      </c>
      <c r="N522" s="49">
        <v>0</v>
      </c>
      <c r="O522" s="48">
        <v>4.95</v>
      </c>
      <c r="P522" s="47">
        <v>0</v>
      </c>
    </row>
    <row r="523" spans="1:16" x14ac:dyDescent="0.2">
      <c r="A523" s="105" t="s">
        <v>574</v>
      </c>
      <c r="B523" s="106" t="s">
        <v>35</v>
      </c>
      <c r="C523" s="52" t="s">
        <v>24</v>
      </c>
      <c r="D523" s="82">
        <v>44057</v>
      </c>
      <c r="E523" s="51">
        <v>594998</v>
      </c>
      <c r="F523" s="51">
        <v>-1471192</v>
      </c>
      <c r="G523" s="81">
        <v>177.39575713240671</v>
      </c>
      <c r="H523" s="50">
        <v>7.9502134323120117</v>
      </c>
      <c r="I523" s="41" t="s">
        <v>39</v>
      </c>
      <c r="J523" s="49">
        <v>256.2412458902412</v>
      </c>
      <c r="K523" s="47">
        <v>26</v>
      </c>
      <c r="L523" s="49">
        <v>66.62455862147759</v>
      </c>
      <c r="M523" s="47">
        <v>17</v>
      </c>
      <c r="N523" s="49">
        <v>0</v>
      </c>
      <c r="O523" s="48">
        <v>69.3</v>
      </c>
      <c r="P523" s="47">
        <v>0</v>
      </c>
    </row>
    <row r="524" spans="1:16" x14ac:dyDescent="0.2">
      <c r="A524" s="105" t="s">
        <v>575</v>
      </c>
      <c r="B524" s="106" t="s">
        <v>35</v>
      </c>
      <c r="C524" s="52" t="s">
        <v>24</v>
      </c>
      <c r="D524" s="82">
        <v>44062</v>
      </c>
      <c r="E524" s="51">
        <v>600001</v>
      </c>
      <c r="F524" s="51">
        <v>-1443954</v>
      </c>
      <c r="G524" s="81">
        <v>224.94513533284564</v>
      </c>
      <c r="H524" s="50">
        <v>7.869908332824707</v>
      </c>
      <c r="I524" s="41" t="s">
        <v>39</v>
      </c>
      <c r="J524" s="49">
        <v>952.54403509409531</v>
      </c>
      <c r="K524" s="47">
        <v>89</v>
      </c>
      <c r="L524" s="49">
        <v>55.193840446834614</v>
      </c>
      <c r="M524" s="47">
        <v>16</v>
      </c>
      <c r="N524" s="49">
        <v>14.7</v>
      </c>
      <c r="O524" s="48">
        <v>19.600000000000001</v>
      </c>
      <c r="P524" s="47">
        <v>0</v>
      </c>
    </row>
    <row r="525" spans="1:16" x14ac:dyDescent="0.2">
      <c r="A525" s="105" t="s">
        <v>576</v>
      </c>
      <c r="B525" s="106" t="s">
        <v>35</v>
      </c>
      <c r="C525" s="52" t="s">
        <v>24</v>
      </c>
      <c r="D525" s="82">
        <v>44063</v>
      </c>
      <c r="E525" s="51">
        <v>595980</v>
      </c>
      <c r="F525" s="51">
        <v>-1445902</v>
      </c>
      <c r="G525" s="81">
        <v>129.84637893196782</v>
      </c>
      <c r="H525" s="50">
        <v>8.0305185317993164</v>
      </c>
      <c r="I525" s="41" t="s">
        <v>39</v>
      </c>
      <c r="J525" s="49">
        <v>642.24842497518273</v>
      </c>
      <c r="K525" s="47">
        <v>69</v>
      </c>
      <c r="L525" s="49">
        <v>117.19045787356556</v>
      </c>
      <c r="M525" s="47">
        <v>32</v>
      </c>
      <c r="N525" s="49">
        <v>0</v>
      </c>
      <c r="O525" s="48">
        <v>5</v>
      </c>
      <c r="P525" s="47">
        <v>0</v>
      </c>
    </row>
    <row r="526" spans="1:16" x14ac:dyDescent="0.2">
      <c r="A526" s="105" t="s">
        <v>577</v>
      </c>
      <c r="B526" s="106" t="s">
        <v>35</v>
      </c>
      <c r="C526" s="52" t="s">
        <v>24</v>
      </c>
      <c r="D526" s="82">
        <v>44063</v>
      </c>
      <c r="E526" s="51">
        <v>600000</v>
      </c>
      <c r="F526" s="51">
        <v>-1451877</v>
      </c>
      <c r="G526" s="81">
        <v>115.21580102414045</v>
      </c>
      <c r="H526" s="50">
        <v>7.9502134323120117</v>
      </c>
      <c r="I526" s="41" t="s">
        <v>39</v>
      </c>
      <c r="J526" s="49">
        <v>209.94807445978998</v>
      </c>
      <c r="K526" s="47">
        <v>20</v>
      </c>
      <c r="L526" s="49">
        <v>83.691210859804599</v>
      </c>
      <c r="M526" s="47">
        <v>24</v>
      </c>
      <c r="N526" s="49">
        <v>0</v>
      </c>
      <c r="O526" s="48">
        <v>0</v>
      </c>
      <c r="P526" s="47">
        <v>0</v>
      </c>
    </row>
    <row r="527" spans="1:16" x14ac:dyDescent="0.2">
      <c r="A527" s="105" t="s">
        <v>578</v>
      </c>
      <c r="B527" s="106" t="s">
        <v>35</v>
      </c>
      <c r="C527" s="52" t="s">
        <v>24</v>
      </c>
      <c r="D527" s="82">
        <v>44054</v>
      </c>
      <c r="E527" s="51">
        <v>595999</v>
      </c>
      <c r="F527" s="51">
        <v>-1461200</v>
      </c>
      <c r="G527" s="81">
        <v>62.179956108266275</v>
      </c>
      <c r="H527" s="50">
        <v>7.7896027565002441</v>
      </c>
      <c r="I527" s="41" t="s">
        <v>39</v>
      </c>
      <c r="J527" s="49">
        <v>502.67538567676871</v>
      </c>
      <c r="K527" s="47">
        <v>44</v>
      </c>
      <c r="L527" s="49">
        <v>158.75697004799684</v>
      </c>
      <c r="M527" s="47">
        <v>48</v>
      </c>
      <c r="N527" s="49">
        <v>0</v>
      </c>
      <c r="O527" s="48">
        <v>0</v>
      </c>
      <c r="P527" s="47">
        <v>19.399999999999999</v>
      </c>
    </row>
    <row r="528" spans="1:16" x14ac:dyDescent="0.2">
      <c r="A528" s="105" t="s">
        <v>579</v>
      </c>
      <c r="B528" s="106" t="s">
        <v>35</v>
      </c>
      <c r="C528" s="52" t="s">
        <v>24</v>
      </c>
      <c r="D528" s="82">
        <v>44066</v>
      </c>
      <c r="E528" s="51">
        <v>595997</v>
      </c>
      <c r="F528" s="51">
        <v>-1463203</v>
      </c>
      <c r="G528" s="81">
        <v>64.008778346744691</v>
      </c>
      <c r="H528" s="50">
        <v>7.9502134323120117</v>
      </c>
      <c r="I528" s="41" t="s">
        <v>39</v>
      </c>
      <c r="J528" s="49">
        <v>217.0168911816215</v>
      </c>
      <c r="K528" s="47">
        <v>15</v>
      </c>
      <c r="L528" s="49">
        <v>140.87123405973918</v>
      </c>
      <c r="M528" s="47">
        <v>58</v>
      </c>
      <c r="N528" s="49">
        <v>0</v>
      </c>
      <c r="O528" s="48">
        <v>0</v>
      </c>
      <c r="P528" s="47">
        <v>0</v>
      </c>
    </row>
    <row r="529" spans="1:16" x14ac:dyDescent="0.2">
      <c r="A529" s="105" t="s">
        <v>580</v>
      </c>
      <c r="B529" s="106" t="s">
        <v>35</v>
      </c>
      <c r="C529" s="52" t="s">
        <v>24</v>
      </c>
      <c r="D529" s="82">
        <v>44057</v>
      </c>
      <c r="E529" s="51">
        <v>600000</v>
      </c>
      <c r="F529" s="51">
        <v>-1465229</v>
      </c>
      <c r="G529" s="81">
        <v>140.81931236283833</v>
      </c>
      <c r="H529" s="50">
        <v>7.9502134323120117</v>
      </c>
      <c r="I529" s="41" t="s">
        <v>39</v>
      </c>
      <c r="J529" s="49">
        <v>34.55858877820323</v>
      </c>
      <c r="K529" s="47">
        <v>4</v>
      </c>
      <c r="L529" s="49">
        <v>27.119506653271362</v>
      </c>
      <c r="M529" s="47">
        <v>7</v>
      </c>
      <c r="N529" s="49">
        <v>0</v>
      </c>
      <c r="O529" s="48">
        <v>0</v>
      </c>
      <c r="P529" s="47">
        <v>0</v>
      </c>
    </row>
    <row r="530" spans="1:16" x14ac:dyDescent="0.2">
      <c r="A530" s="105" t="s">
        <v>581</v>
      </c>
      <c r="B530" s="106" t="s">
        <v>35</v>
      </c>
      <c r="C530" s="52" t="s">
        <v>24</v>
      </c>
      <c r="D530" s="82">
        <v>44057</v>
      </c>
      <c r="E530" s="51">
        <v>600001</v>
      </c>
      <c r="F530" s="51">
        <v>-1471231</v>
      </c>
      <c r="G530" s="81">
        <v>177.39575713240671</v>
      </c>
      <c r="H530" s="50">
        <v>7.9502134323120117</v>
      </c>
      <c r="I530" s="41" t="s">
        <v>39</v>
      </c>
      <c r="J530" s="49">
        <v>375.22226376686621</v>
      </c>
      <c r="K530" s="47">
        <v>38</v>
      </c>
      <c r="L530" s="49">
        <v>38.474559783719251</v>
      </c>
      <c r="M530" s="47">
        <v>11</v>
      </c>
      <c r="N530" s="49">
        <v>4.95</v>
      </c>
      <c r="O530" s="48">
        <v>39.6</v>
      </c>
      <c r="P530" s="47">
        <v>4.95</v>
      </c>
    </row>
    <row r="531" spans="1:16" x14ac:dyDescent="0.2">
      <c r="A531" s="105" t="s">
        <v>582</v>
      </c>
      <c r="B531" s="106" t="s">
        <v>35</v>
      </c>
      <c r="C531" s="52" t="s">
        <v>24</v>
      </c>
      <c r="D531" s="82">
        <v>44064</v>
      </c>
      <c r="E531" s="51">
        <v>600993</v>
      </c>
      <c r="F531" s="51">
        <v>-1453098</v>
      </c>
      <c r="G531" s="81">
        <v>85.954645208485729</v>
      </c>
      <c r="H531" s="50">
        <v>7.9502134323120117</v>
      </c>
      <c r="I531" s="41" t="s">
        <v>39</v>
      </c>
      <c r="J531" s="49">
        <v>312.88834521147436</v>
      </c>
      <c r="K531" s="47">
        <v>30</v>
      </c>
      <c r="L531" s="49">
        <v>95.559816967040675</v>
      </c>
      <c r="M531" s="47">
        <v>29</v>
      </c>
      <c r="N531" s="49">
        <v>0</v>
      </c>
      <c r="O531" s="48">
        <v>0</v>
      </c>
      <c r="P531" s="47">
        <v>0</v>
      </c>
    </row>
    <row r="532" spans="1:16" x14ac:dyDescent="0.2">
      <c r="A532" s="105" t="s">
        <v>583</v>
      </c>
      <c r="B532" s="106" t="s">
        <v>35</v>
      </c>
      <c r="C532" s="52" t="s">
        <v>24</v>
      </c>
      <c r="D532" s="82">
        <v>44065</v>
      </c>
      <c r="E532" s="51">
        <v>601000</v>
      </c>
      <c r="F532" s="51">
        <v>-1455059</v>
      </c>
      <c r="G532" s="81">
        <v>106.07168983174834</v>
      </c>
      <c r="H532" s="50">
        <v>7.9502134323120117</v>
      </c>
      <c r="I532" s="41" t="s">
        <v>39</v>
      </c>
      <c r="J532" s="49">
        <v>277.01562891046166</v>
      </c>
      <c r="K532" s="47">
        <v>23</v>
      </c>
      <c r="L532" s="49">
        <v>40.923041785552726</v>
      </c>
      <c r="M532" s="47">
        <v>10</v>
      </c>
      <c r="N532" s="49">
        <v>0</v>
      </c>
      <c r="O532" s="48">
        <v>0</v>
      </c>
      <c r="P532" s="47">
        <v>0</v>
      </c>
    </row>
    <row r="533" spans="1:16" x14ac:dyDescent="0.2">
      <c r="A533" s="105" t="s">
        <v>584</v>
      </c>
      <c r="B533" s="106" t="s">
        <v>35</v>
      </c>
      <c r="C533" s="52" t="s">
        <v>24</v>
      </c>
      <c r="D533" s="82">
        <v>44065</v>
      </c>
      <c r="E533" s="51">
        <v>600993</v>
      </c>
      <c r="F533" s="51">
        <v>-1461100</v>
      </c>
      <c r="G533" s="81">
        <v>82.297000731528897</v>
      </c>
      <c r="H533" s="50">
        <v>7.9502134323120117</v>
      </c>
      <c r="I533" s="41" t="s">
        <v>39</v>
      </c>
      <c r="J533" s="49">
        <v>692.8106767184513</v>
      </c>
      <c r="K533" s="47">
        <v>66</v>
      </c>
      <c r="L533" s="49">
        <v>234.87647861519292</v>
      </c>
      <c r="M533" s="47">
        <v>75</v>
      </c>
      <c r="N533" s="49">
        <v>0</v>
      </c>
      <c r="O533" s="48">
        <v>0</v>
      </c>
      <c r="P533" s="47">
        <v>0</v>
      </c>
    </row>
    <row r="534" spans="1:16" x14ac:dyDescent="0.2">
      <c r="A534" s="105" t="s">
        <v>585</v>
      </c>
      <c r="B534" s="106" t="s">
        <v>35</v>
      </c>
      <c r="C534" s="52" t="s">
        <v>24</v>
      </c>
      <c r="D534" s="82">
        <v>44075</v>
      </c>
      <c r="E534" s="51">
        <v>601000</v>
      </c>
      <c r="F534" s="51">
        <v>-1473095</v>
      </c>
      <c r="G534" s="81">
        <v>69.495245062179947</v>
      </c>
      <c r="H534" s="50">
        <v>7.9502134323120117</v>
      </c>
      <c r="I534" s="41" t="s">
        <v>39</v>
      </c>
      <c r="J534" s="49">
        <v>287.11913144241385</v>
      </c>
      <c r="K534" s="47">
        <v>30</v>
      </c>
      <c r="L534" s="49">
        <v>100.41382757462954</v>
      </c>
      <c r="M534" s="47">
        <v>28</v>
      </c>
      <c r="N534" s="49">
        <v>0</v>
      </c>
      <c r="O534" s="48">
        <v>0</v>
      </c>
      <c r="P534" s="47">
        <v>44.55</v>
      </c>
    </row>
    <row r="535" spans="1:16" x14ac:dyDescent="0.2">
      <c r="A535" s="105" t="s">
        <v>586</v>
      </c>
      <c r="B535" s="106" t="s">
        <v>35</v>
      </c>
      <c r="C535" s="52" t="s">
        <v>24</v>
      </c>
      <c r="D535" s="82">
        <v>44075</v>
      </c>
      <c r="E535" s="51">
        <v>600993</v>
      </c>
      <c r="F535" s="51">
        <v>-1475100</v>
      </c>
      <c r="G535" s="81">
        <v>334.67446964155084</v>
      </c>
      <c r="H535" s="50">
        <v>7.9502134323120117</v>
      </c>
      <c r="I535" s="41" t="s">
        <v>39</v>
      </c>
      <c r="J535" s="49">
        <v>510.36535861587782</v>
      </c>
      <c r="K535" s="47">
        <v>54</v>
      </c>
      <c r="L535" s="49">
        <v>191.32873931634228</v>
      </c>
      <c r="M535" s="47">
        <v>52</v>
      </c>
      <c r="N535" s="49">
        <v>4.95</v>
      </c>
      <c r="O535" s="48">
        <v>0</v>
      </c>
      <c r="P535" s="47">
        <v>0</v>
      </c>
    </row>
    <row r="536" spans="1:16" x14ac:dyDescent="0.2">
      <c r="A536" s="105" t="s">
        <v>587</v>
      </c>
      <c r="B536" s="106" t="s">
        <v>35</v>
      </c>
      <c r="C536" s="52" t="s">
        <v>24</v>
      </c>
      <c r="D536" s="82">
        <v>44074</v>
      </c>
      <c r="E536" s="51">
        <v>602022</v>
      </c>
      <c r="F536" s="51">
        <v>-1473097</v>
      </c>
      <c r="G536" s="81">
        <v>129.84637893196782</v>
      </c>
      <c r="H536" s="50">
        <v>7.9502134323120117</v>
      </c>
      <c r="I536" s="41" t="s">
        <v>39</v>
      </c>
      <c r="J536" s="49">
        <v>366.07910116604967</v>
      </c>
      <c r="K536" s="47">
        <v>32</v>
      </c>
      <c r="L536" s="49">
        <v>65.815226939718684</v>
      </c>
      <c r="M536" s="47">
        <v>17</v>
      </c>
      <c r="N536" s="49">
        <v>0</v>
      </c>
      <c r="O536" s="48">
        <v>24.75</v>
      </c>
      <c r="P536" s="47">
        <v>9.9</v>
      </c>
    </row>
    <row r="537" spans="1:16" x14ac:dyDescent="0.2">
      <c r="A537" s="105" t="s">
        <v>588</v>
      </c>
      <c r="B537" s="106" t="s">
        <v>35</v>
      </c>
      <c r="C537" s="52" t="s">
        <v>24</v>
      </c>
      <c r="D537" s="82">
        <v>44067</v>
      </c>
      <c r="E537" s="51">
        <v>603000</v>
      </c>
      <c r="F537" s="51">
        <v>-1462891</v>
      </c>
      <c r="G537" s="81">
        <v>62.179956108266275</v>
      </c>
      <c r="H537" s="50">
        <v>7.9502134323120117</v>
      </c>
      <c r="I537" s="41" t="s">
        <v>39</v>
      </c>
      <c r="J537" s="49">
        <v>291.5933166439483</v>
      </c>
      <c r="K537" s="47">
        <v>28</v>
      </c>
      <c r="L537" s="49">
        <v>177.07628201819398</v>
      </c>
      <c r="M537" s="47">
        <v>51</v>
      </c>
      <c r="N537" s="49">
        <v>0</v>
      </c>
      <c r="O537" s="48">
        <v>24.75</v>
      </c>
      <c r="P537" s="47">
        <v>0</v>
      </c>
    </row>
    <row r="538" spans="1:16" x14ac:dyDescent="0.2">
      <c r="A538" s="105" t="s">
        <v>589</v>
      </c>
      <c r="B538" s="106" t="s">
        <v>35</v>
      </c>
      <c r="C538" s="52" t="s">
        <v>24</v>
      </c>
      <c r="D538" s="82">
        <v>44067</v>
      </c>
      <c r="E538" s="51">
        <v>603002</v>
      </c>
      <c r="F538" s="51">
        <v>-1464850</v>
      </c>
      <c r="G538" s="81">
        <v>396.8544257498171</v>
      </c>
      <c r="H538" s="50">
        <v>7.9502134323120117</v>
      </c>
      <c r="I538" s="41" t="s">
        <v>39</v>
      </c>
      <c r="J538" s="49">
        <v>1907.2227003210978</v>
      </c>
      <c r="K538" s="47">
        <v>221</v>
      </c>
      <c r="L538" s="49">
        <v>72.765157022099118</v>
      </c>
      <c r="M538" s="47">
        <v>17</v>
      </c>
      <c r="N538" s="49">
        <v>29.7</v>
      </c>
      <c r="O538" s="48">
        <v>0</v>
      </c>
      <c r="P538" s="47">
        <v>4.95</v>
      </c>
    </row>
    <row r="539" spans="1:16" x14ac:dyDescent="0.2">
      <c r="A539" s="105" t="s">
        <v>590</v>
      </c>
      <c r="B539" s="106" t="s">
        <v>35</v>
      </c>
      <c r="C539" s="52" t="s">
        <v>24</v>
      </c>
      <c r="D539" s="82">
        <v>44070</v>
      </c>
      <c r="E539" s="51">
        <v>603013</v>
      </c>
      <c r="F539" s="51">
        <v>-1470991</v>
      </c>
      <c r="G539" s="81">
        <v>177.39575713240671</v>
      </c>
      <c r="H539" s="50">
        <v>7.9502134323120117</v>
      </c>
      <c r="I539" s="41" t="s">
        <v>39</v>
      </c>
      <c r="J539" s="49">
        <v>1043.7827514897103</v>
      </c>
      <c r="K539" s="47">
        <v>114</v>
      </c>
      <c r="L539" s="49">
        <v>121.87637853962161</v>
      </c>
      <c r="M539" s="47">
        <v>31</v>
      </c>
      <c r="N539" s="49">
        <v>0</v>
      </c>
      <c r="O539" s="48">
        <v>4.95</v>
      </c>
      <c r="P539" s="47">
        <v>0</v>
      </c>
    </row>
    <row r="540" spans="1:16" x14ac:dyDescent="0.2">
      <c r="A540" s="105" t="s">
        <v>591</v>
      </c>
      <c r="B540" s="106" t="s">
        <v>35</v>
      </c>
      <c r="C540" s="52" t="s">
        <v>24</v>
      </c>
      <c r="D540" s="82">
        <v>44074</v>
      </c>
      <c r="E540" s="51">
        <v>602991</v>
      </c>
      <c r="F540" s="51">
        <v>-1472999</v>
      </c>
      <c r="G540" s="81">
        <v>192.02633504023407</v>
      </c>
      <c r="H540" s="50">
        <v>7.9502134323120117</v>
      </c>
      <c r="I540" s="41" t="s">
        <v>39</v>
      </c>
      <c r="J540" s="49">
        <v>467.69590068163012</v>
      </c>
      <c r="K540" s="47">
        <v>48</v>
      </c>
      <c r="L540" s="49">
        <v>57.537766296903065</v>
      </c>
      <c r="M540" s="47">
        <v>15</v>
      </c>
      <c r="N540" s="49">
        <v>0</v>
      </c>
      <c r="O540" s="48">
        <v>0</v>
      </c>
      <c r="P540" s="47">
        <v>0</v>
      </c>
    </row>
    <row r="541" spans="1:16" x14ac:dyDescent="0.2">
      <c r="A541" s="105" t="s">
        <v>592</v>
      </c>
      <c r="B541" s="106" t="s">
        <v>35</v>
      </c>
      <c r="C541" s="52" t="s">
        <v>24</v>
      </c>
      <c r="D541" s="82">
        <v>44072</v>
      </c>
      <c r="E541" s="51">
        <v>602990</v>
      </c>
      <c r="F541" s="51">
        <v>-1474999</v>
      </c>
      <c r="G541" s="81">
        <v>530.35844915874179</v>
      </c>
      <c r="H541" s="50">
        <v>7.9502134323120117</v>
      </c>
      <c r="I541" s="41" t="s">
        <v>39</v>
      </c>
      <c r="J541" s="49">
        <v>744.56205786445685</v>
      </c>
      <c r="K541" s="47">
        <v>53</v>
      </c>
      <c r="L541" s="49">
        <v>27.282455822174935</v>
      </c>
      <c r="M541" s="47">
        <v>6</v>
      </c>
      <c r="N541" s="49">
        <v>34.65</v>
      </c>
      <c r="O541" s="48">
        <v>0</v>
      </c>
      <c r="P541" s="47">
        <v>24.75</v>
      </c>
    </row>
    <row r="542" spans="1:16" x14ac:dyDescent="0.2">
      <c r="A542" s="105" t="s">
        <v>593</v>
      </c>
      <c r="B542" s="106" t="s">
        <v>35</v>
      </c>
      <c r="C542" s="52" t="s">
        <v>24</v>
      </c>
      <c r="D542" s="82">
        <v>44070</v>
      </c>
      <c r="E542" s="51">
        <v>603980</v>
      </c>
      <c r="F542" s="51">
        <v>-1464899</v>
      </c>
      <c r="G542" s="81">
        <v>418.80029261155812</v>
      </c>
      <c r="H542" s="50">
        <v>7.9502134323120117</v>
      </c>
      <c r="I542" s="41" t="s">
        <v>39</v>
      </c>
      <c r="J542" s="49">
        <v>2095.2692630865909</v>
      </c>
      <c r="K542" s="47">
        <v>228</v>
      </c>
      <c r="L542" s="49">
        <v>153.21989939223735</v>
      </c>
      <c r="M542" s="47">
        <v>35</v>
      </c>
      <c r="N542" s="49">
        <v>24.75</v>
      </c>
      <c r="O542" s="48">
        <v>0</v>
      </c>
      <c r="P542" s="47">
        <v>9.9</v>
      </c>
    </row>
    <row r="543" spans="1:16" x14ac:dyDescent="0.2">
      <c r="A543" s="105" t="s">
        <v>594</v>
      </c>
      <c r="B543" s="106" t="s">
        <v>35</v>
      </c>
      <c r="C543" s="52" t="s">
        <v>24</v>
      </c>
      <c r="D543" s="82">
        <v>44070</v>
      </c>
      <c r="E543" s="51">
        <v>604000</v>
      </c>
      <c r="F543" s="51">
        <v>-1470867</v>
      </c>
      <c r="G543" s="81">
        <v>243.23335771762984</v>
      </c>
      <c r="H543" s="50">
        <v>7.9502134323120117</v>
      </c>
      <c r="I543" s="41" t="s">
        <v>39</v>
      </c>
      <c r="J543" s="49">
        <v>504.87823183799446</v>
      </c>
      <c r="K543" s="47">
        <v>52</v>
      </c>
      <c r="L543" s="49">
        <v>114.15388947824781</v>
      </c>
      <c r="M543" s="47">
        <v>28</v>
      </c>
      <c r="N543" s="49">
        <v>44.55</v>
      </c>
      <c r="O543" s="48">
        <v>34.65</v>
      </c>
      <c r="P543" s="47">
        <v>4.95</v>
      </c>
    </row>
    <row r="544" spans="1:16" x14ac:dyDescent="0.2">
      <c r="A544" s="105" t="s">
        <v>595</v>
      </c>
      <c r="B544" s="106" t="s">
        <v>35</v>
      </c>
      <c r="C544" s="52" t="s">
        <v>24</v>
      </c>
      <c r="D544" s="82">
        <v>44071</v>
      </c>
      <c r="E544" s="51">
        <v>605001</v>
      </c>
      <c r="F544" s="51">
        <v>-1470827</v>
      </c>
      <c r="G544" s="81">
        <v>325.53035844915871</v>
      </c>
      <c r="H544" s="50">
        <v>7.9502134323120117</v>
      </c>
      <c r="I544" s="41" t="s">
        <v>39</v>
      </c>
      <c r="J544" s="49">
        <v>1254.8542171382589</v>
      </c>
      <c r="K544" s="47">
        <v>126</v>
      </c>
      <c r="L544" s="49">
        <v>217.77176631804647</v>
      </c>
      <c r="M544" s="47">
        <v>55</v>
      </c>
      <c r="N544" s="49">
        <v>4.95</v>
      </c>
      <c r="O544" s="48">
        <v>4.95</v>
      </c>
      <c r="P544" s="47">
        <v>9.9</v>
      </c>
    </row>
    <row r="545" spans="1:16" x14ac:dyDescent="0.2">
      <c r="A545" s="105" t="s">
        <v>596</v>
      </c>
      <c r="B545" s="106" t="s">
        <v>35</v>
      </c>
      <c r="C545" s="52" t="s">
        <v>24</v>
      </c>
      <c r="D545" s="82">
        <v>44073</v>
      </c>
      <c r="E545" s="51">
        <v>605003</v>
      </c>
      <c r="F545" s="51">
        <v>-1480999</v>
      </c>
      <c r="G545" s="81">
        <v>305.41331382589613</v>
      </c>
      <c r="H545" s="50">
        <v>7.9502134323120117</v>
      </c>
      <c r="I545" s="41" t="s">
        <v>39</v>
      </c>
      <c r="J545" s="49">
        <v>588.01568579908553</v>
      </c>
      <c r="K545" s="47">
        <v>46</v>
      </c>
      <c r="L545" s="49">
        <v>45.107149677543362</v>
      </c>
      <c r="M545" s="47">
        <v>12</v>
      </c>
      <c r="N545" s="49">
        <v>0</v>
      </c>
      <c r="O545" s="48">
        <v>9.9</v>
      </c>
      <c r="P545" s="47">
        <v>14.85</v>
      </c>
    </row>
    <row r="546" spans="1:16" x14ac:dyDescent="0.2">
      <c r="A546" s="105" t="s">
        <v>597</v>
      </c>
      <c r="B546" s="106" t="s">
        <v>35</v>
      </c>
      <c r="C546" s="52" t="s">
        <v>25</v>
      </c>
      <c r="D546" s="82">
        <v>44046</v>
      </c>
      <c r="E546" s="51">
        <v>583989</v>
      </c>
      <c r="F546" s="51">
        <v>-1483328</v>
      </c>
      <c r="G546" s="81">
        <v>235.91806876371615</v>
      </c>
      <c r="H546" s="50">
        <v>7.9502134323120117</v>
      </c>
      <c r="I546" s="41" t="s">
        <v>39</v>
      </c>
      <c r="J546" s="49">
        <v>443.57707737367394</v>
      </c>
      <c r="K546" s="47">
        <v>54</v>
      </c>
      <c r="L546" s="49">
        <v>65.99533220442126</v>
      </c>
      <c r="M546" s="47">
        <v>16</v>
      </c>
      <c r="N546" s="49">
        <v>103.95</v>
      </c>
      <c r="O546" s="48">
        <v>0</v>
      </c>
      <c r="P546" s="47">
        <v>14.85</v>
      </c>
    </row>
    <row r="547" spans="1:16" x14ac:dyDescent="0.2">
      <c r="A547" s="105" t="s">
        <v>598</v>
      </c>
      <c r="B547" s="106" t="s">
        <v>35</v>
      </c>
      <c r="C547" s="52" t="s">
        <v>25</v>
      </c>
      <c r="D547" s="82">
        <v>44038</v>
      </c>
      <c r="E547" s="51">
        <v>583994</v>
      </c>
      <c r="F547" s="51">
        <v>-1485300</v>
      </c>
      <c r="G547" s="81">
        <v>162.76517922457936</v>
      </c>
      <c r="H547" s="50">
        <v>7.9502134323120117</v>
      </c>
      <c r="I547" s="41" t="s">
        <v>39</v>
      </c>
      <c r="J547" s="49">
        <v>601.8552893950008</v>
      </c>
      <c r="K547" s="47">
        <v>85</v>
      </c>
      <c r="L547" s="49">
        <v>55.16572279108739</v>
      </c>
      <c r="M547" s="47">
        <v>14</v>
      </c>
      <c r="N547" s="49">
        <v>14.85</v>
      </c>
      <c r="O547" s="48">
        <v>24.75</v>
      </c>
      <c r="P547" s="47">
        <v>44.55</v>
      </c>
    </row>
    <row r="548" spans="1:16" x14ac:dyDescent="0.2">
      <c r="A548" s="105" t="s">
        <v>599</v>
      </c>
      <c r="B548" s="106" t="s">
        <v>35</v>
      </c>
      <c r="C548" s="52" t="s">
        <v>25</v>
      </c>
      <c r="D548" s="82">
        <v>44045</v>
      </c>
      <c r="E548" s="51">
        <v>585218</v>
      </c>
      <c r="F548" s="51">
        <v>-1481498</v>
      </c>
      <c r="G548" s="81">
        <v>277.98098024871979</v>
      </c>
      <c r="H548" s="50">
        <v>7.9502134323120117</v>
      </c>
      <c r="I548" s="41" t="s">
        <v>39</v>
      </c>
      <c r="J548" s="49">
        <v>461.96550513717364</v>
      </c>
      <c r="K548" s="47">
        <v>55</v>
      </c>
      <c r="L548" s="49">
        <v>44.369501579925739</v>
      </c>
      <c r="M548" s="47">
        <v>11</v>
      </c>
      <c r="N548" s="49">
        <v>108.9</v>
      </c>
      <c r="O548" s="48">
        <v>0</v>
      </c>
      <c r="P548" s="47">
        <v>64.349999999999994</v>
      </c>
    </row>
    <row r="549" spans="1:16" x14ac:dyDescent="0.2">
      <c r="A549" s="105" t="s">
        <v>600</v>
      </c>
      <c r="B549" s="106" t="s">
        <v>35</v>
      </c>
      <c r="C549" s="52" t="s">
        <v>25</v>
      </c>
      <c r="D549" s="82">
        <v>44038</v>
      </c>
      <c r="E549" s="51">
        <v>585014</v>
      </c>
      <c r="F549" s="51">
        <v>-1485301</v>
      </c>
      <c r="G549" s="81">
        <v>252.37746891002195</v>
      </c>
      <c r="H549" s="50">
        <v>7.8699078559875488</v>
      </c>
      <c r="I549" s="41" t="s">
        <v>39</v>
      </c>
      <c r="J549" s="49">
        <v>603.03273569548503</v>
      </c>
      <c r="K549" s="47">
        <v>65</v>
      </c>
      <c r="L549" s="49">
        <v>13.077236185681958</v>
      </c>
      <c r="M549" s="47">
        <v>3</v>
      </c>
      <c r="N549" s="49">
        <v>117.6</v>
      </c>
      <c r="O549" s="48">
        <v>0</v>
      </c>
      <c r="P549" s="47">
        <v>0</v>
      </c>
    </row>
    <row r="550" spans="1:16" x14ac:dyDescent="0.2">
      <c r="A550" s="105" t="s">
        <v>601</v>
      </c>
      <c r="B550" s="106" t="s">
        <v>35</v>
      </c>
      <c r="C550" s="52" t="s">
        <v>25</v>
      </c>
      <c r="D550" s="82">
        <v>44038</v>
      </c>
      <c r="E550" s="51">
        <v>585009</v>
      </c>
      <c r="F550" s="51">
        <v>-1491199</v>
      </c>
      <c r="G550" s="81">
        <v>204.82809070958302</v>
      </c>
      <c r="H550" s="50">
        <v>7.8699078559875488</v>
      </c>
      <c r="I550" s="41" t="s">
        <v>39</v>
      </c>
      <c r="J550" s="49">
        <v>430.23516839670543</v>
      </c>
      <c r="K550" s="47">
        <v>50</v>
      </c>
      <c r="L550" s="49">
        <v>32.27484336302021</v>
      </c>
      <c r="M550" s="47">
        <v>8</v>
      </c>
      <c r="N550" s="49">
        <v>112.7</v>
      </c>
      <c r="O550" s="48">
        <v>14.7</v>
      </c>
      <c r="P550" s="47">
        <v>9.8000000000000007</v>
      </c>
    </row>
    <row r="551" spans="1:16" x14ac:dyDescent="0.2">
      <c r="A551" s="105" t="s">
        <v>602</v>
      </c>
      <c r="B551" s="106" t="s">
        <v>35</v>
      </c>
      <c r="C551" s="52" t="s">
        <v>25</v>
      </c>
      <c r="D551" s="82">
        <v>44045</v>
      </c>
      <c r="E551" s="51">
        <v>585998</v>
      </c>
      <c r="F551" s="51">
        <v>-1475605</v>
      </c>
      <c r="G551" s="81">
        <v>396.8544257498171</v>
      </c>
      <c r="H551" s="50">
        <v>7.9502134323120117</v>
      </c>
      <c r="I551" s="41" t="s">
        <v>39</v>
      </c>
      <c r="J551" s="49">
        <v>157.00964029177976</v>
      </c>
      <c r="K551" s="47">
        <v>18</v>
      </c>
      <c r="L551" s="49">
        <v>9.20125627306623</v>
      </c>
      <c r="M551" s="47">
        <v>2</v>
      </c>
      <c r="N551" s="49">
        <v>94.05</v>
      </c>
      <c r="O551" s="48">
        <v>0</v>
      </c>
      <c r="P551" s="47">
        <v>9.9</v>
      </c>
    </row>
    <row r="552" spans="1:16" x14ac:dyDescent="0.2">
      <c r="A552" s="105" t="s">
        <v>603</v>
      </c>
      <c r="B552" s="106" t="s">
        <v>35</v>
      </c>
      <c r="C552" s="52" t="s">
        <v>25</v>
      </c>
      <c r="D552" s="82">
        <v>44045</v>
      </c>
      <c r="E552" s="51">
        <v>590000</v>
      </c>
      <c r="F552" s="51">
        <v>-1481371</v>
      </c>
      <c r="G552" s="81">
        <v>206.65691294806143</v>
      </c>
      <c r="H552" s="50">
        <v>7.9502134323120117</v>
      </c>
      <c r="I552" s="41" t="s">
        <v>39</v>
      </c>
      <c r="J552" s="49">
        <v>387.84001419970667</v>
      </c>
      <c r="K552" s="47">
        <v>51</v>
      </c>
      <c r="L552" s="49">
        <v>50.718717413336158</v>
      </c>
      <c r="M552" s="47">
        <v>16</v>
      </c>
      <c r="N552" s="49">
        <v>29.7</v>
      </c>
      <c r="O552" s="48">
        <v>14.85</v>
      </c>
      <c r="P552" s="47">
        <v>14.85</v>
      </c>
    </row>
    <row r="553" spans="1:16" x14ac:dyDescent="0.2">
      <c r="A553" s="105" t="s">
        <v>604</v>
      </c>
      <c r="B553" s="106" t="s">
        <v>35</v>
      </c>
      <c r="C553" s="52" t="s">
        <v>25</v>
      </c>
      <c r="D553" s="82">
        <v>44047</v>
      </c>
      <c r="E553" s="51">
        <v>585996</v>
      </c>
      <c r="F553" s="51">
        <v>-1483398</v>
      </c>
      <c r="G553" s="81">
        <v>239.575713240673</v>
      </c>
      <c r="H553" s="50">
        <v>7.9502134323120117</v>
      </c>
      <c r="I553" s="41" t="s">
        <v>39</v>
      </c>
      <c r="J553" s="49">
        <v>543.90920628776439</v>
      </c>
      <c r="K553" s="47">
        <v>69</v>
      </c>
      <c r="L553" s="49">
        <v>25.197996238707287</v>
      </c>
      <c r="M553" s="47">
        <v>6</v>
      </c>
      <c r="N553" s="49">
        <v>83.627329192546583</v>
      </c>
      <c r="O553" s="48">
        <v>0</v>
      </c>
      <c r="P553" s="47">
        <v>4.9192546583850936</v>
      </c>
    </row>
    <row r="554" spans="1:16" x14ac:dyDescent="0.2">
      <c r="A554" s="105" t="s">
        <v>605</v>
      </c>
      <c r="B554" s="106" t="s">
        <v>35</v>
      </c>
      <c r="C554" s="52" t="s">
        <v>25</v>
      </c>
      <c r="D554" s="82">
        <v>44047</v>
      </c>
      <c r="E554" s="51">
        <v>590000</v>
      </c>
      <c r="F554" s="51">
        <v>-1485286</v>
      </c>
      <c r="G554" s="81">
        <v>212.14337966349669</v>
      </c>
      <c r="H554" s="50">
        <v>7.9502134323120117</v>
      </c>
      <c r="I554" s="41" t="s">
        <v>39</v>
      </c>
      <c r="J554" s="49">
        <v>736.64002861472795</v>
      </c>
      <c r="K554" s="47">
        <v>96</v>
      </c>
      <c r="L554" s="49">
        <v>8.6552018817101715</v>
      </c>
      <c r="M554" s="47">
        <v>2</v>
      </c>
      <c r="N554" s="49">
        <v>79.2</v>
      </c>
      <c r="O554" s="48">
        <v>0</v>
      </c>
      <c r="P554" s="47">
        <v>0</v>
      </c>
    </row>
    <row r="555" spans="1:16" x14ac:dyDescent="0.2">
      <c r="A555" s="105" t="s">
        <v>606</v>
      </c>
      <c r="B555" s="106" t="s">
        <v>35</v>
      </c>
      <c r="C555" s="52" t="s">
        <v>25</v>
      </c>
      <c r="D555" s="82">
        <v>44039</v>
      </c>
      <c r="E555" s="51">
        <v>590000</v>
      </c>
      <c r="F555" s="51">
        <v>-1491209</v>
      </c>
      <c r="G555" s="81">
        <v>215.80102414045353</v>
      </c>
      <c r="H555" s="50">
        <v>7.9502134323120117</v>
      </c>
      <c r="I555" s="41" t="s">
        <v>39</v>
      </c>
      <c r="J555" s="49">
        <v>383.64580817608891</v>
      </c>
      <c r="K555" s="47">
        <v>50</v>
      </c>
      <c r="L555" s="49">
        <v>37.70513613963135</v>
      </c>
      <c r="M555" s="47">
        <v>9</v>
      </c>
      <c r="N555" s="49">
        <v>89.1</v>
      </c>
      <c r="O555" s="48">
        <v>9.9</v>
      </c>
      <c r="P555" s="47">
        <v>0</v>
      </c>
    </row>
    <row r="556" spans="1:16" x14ac:dyDescent="0.2">
      <c r="A556" s="105" t="s">
        <v>607</v>
      </c>
      <c r="B556" s="106" t="s">
        <v>35</v>
      </c>
      <c r="C556" s="52" t="s">
        <v>25</v>
      </c>
      <c r="D556" s="82">
        <v>44037</v>
      </c>
      <c r="E556" s="51">
        <v>590000</v>
      </c>
      <c r="F556" s="51">
        <v>-1493126</v>
      </c>
      <c r="G556" s="81">
        <v>234.08924652523774</v>
      </c>
      <c r="H556" s="50">
        <v>7.9502134323120117</v>
      </c>
      <c r="I556" s="41" t="s">
        <v>39</v>
      </c>
      <c r="J556" s="49">
        <v>295.50333535803225</v>
      </c>
      <c r="K556" s="47">
        <v>36</v>
      </c>
      <c r="L556" s="49">
        <v>40.375102213523647</v>
      </c>
      <c r="M556" s="47">
        <v>9</v>
      </c>
      <c r="N556" s="49">
        <v>69.3</v>
      </c>
      <c r="O556" s="48">
        <v>0</v>
      </c>
      <c r="P556" s="47">
        <v>4.95</v>
      </c>
    </row>
    <row r="557" spans="1:16" x14ac:dyDescent="0.2">
      <c r="A557" s="105" t="s">
        <v>608</v>
      </c>
      <c r="B557" s="106" t="s">
        <v>35</v>
      </c>
      <c r="C557" s="52" t="s">
        <v>25</v>
      </c>
      <c r="D557" s="82">
        <v>44082</v>
      </c>
      <c r="E557" s="51">
        <v>591001</v>
      </c>
      <c r="F557" s="51">
        <v>-1473494</v>
      </c>
      <c r="G557" s="81">
        <v>252.37746891002195</v>
      </c>
      <c r="H557" s="50">
        <v>8.0305185317993164</v>
      </c>
      <c r="I557" s="41" t="s">
        <v>39</v>
      </c>
      <c r="J557" s="49">
        <v>2171.3261480109068</v>
      </c>
      <c r="K557" s="47">
        <v>268</v>
      </c>
      <c r="L557" s="49">
        <v>150.14696664903136</v>
      </c>
      <c r="M557" s="47">
        <v>37</v>
      </c>
      <c r="N557" s="49">
        <v>0</v>
      </c>
      <c r="O557" s="48">
        <v>0</v>
      </c>
      <c r="P557" s="47">
        <v>10</v>
      </c>
    </row>
    <row r="558" spans="1:16" x14ac:dyDescent="0.2">
      <c r="A558" s="105" t="s">
        <v>609</v>
      </c>
      <c r="B558" s="106" t="s">
        <v>35</v>
      </c>
      <c r="C558" s="52" t="s">
        <v>25</v>
      </c>
      <c r="D558" s="82">
        <v>44048</v>
      </c>
      <c r="E558" s="51">
        <v>590984</v>
      </c>
      <c r="F558" s="51">
        <v>-1475400</v>
      </c>
      <c r="G558" s="81">
        <v>201.17044623262618</v>
      </c>
      <c r="H558" s="50">
        <v>7.9502134323120117</v>
      </c>
      <c r="I558" s="41" t="s">
        <v>39</v>
      </c>
      <c r="J558" s="49">
        <v>571.15303796768762</v>
      </c>
      <c r="K558" s="47">
        <v>62</v>
      </c>
      <c r="L558" s="49">
        <v>77.791230379688216</v>
      </c>
      <c r="M558" s="47">
        <v>20</v>
      </c>
      <c r="N558" s="49">
        <v>9.9</v>
      </c>
      <c r="O558" s="48">
        <v>0</v>
      </c>
      <c r="P558" s="47">
        <v>4.95</v>
      </c>
    </row>
    <row r="559" spans="1:16" x14ac:dyDescent="0.2">
      <c r="A559" s="105" t="s">
        <v>610</v>
      </c>
      <c r="B559" s="106" t="s">
        <v>35</v>
      </c>
      <c r="C559" s="52" t="s">
        <v>25</v>
      </c>
      <c r="D559" s="82">
        <v>44048</v>
      </c>
      <c r="E559" s="51">
        <v>591000</v>
      </c>
      <c r="F559" s="51">
        <v>-1481446</v>
      </c>
      <c r="G559" s="81">
        <v>120.7022677395757</v>
      </c>
      <c r="H559" s="50">
        <v>7.9502134323120117</v>
      </c>
      <c r="I559" s="41" t="s">
        <v>39</v>
      </c>
      <c r="J559" s="49">
        <v>1370.3929002968987</v>
      </c>
      <c r="K559" s="47">
        <v>108</v>
      </c>
      <c r="L559" s="49">
        <v>69.263860012591294</v>
      </c>
      <c r="M559" s="47">
        <v>22</v>
      </c>
      <c r="N559" s="49">
        <v>0</v>
      </c>
      <c r="O559" s="48">
        <v>0</v>
      </c>
      <c r="P559" s="47">
        <v>79.2</v>
      </c>
    </row>
    <row r="560" spans="1:16" x14ac:dyDescent="0.2">
      <c r="A560" s="105" t="s">
        <v>611</v>
      </c>
      <c r="B560" s="106" t="s">
        <v>35</v>
      </c>
      <c r="C560" s="52" t="s">
        <v>25</v>
      </c>
      <c r="D560" s="82">
        <v>44047</v>
      </c>
      <c r="E560" s="51">
        <v>590982</v>
      </c>
      <c r="F560" s="51">
        <v>-1483301</v>
      </c>
      <c r="G560" s="81">
        <v>155.44989027066569</v>
      </c>
      <c r="H560" s="50">
        <v>7.9502134323120117</v>
      </c>
      <c r="I560" s="41" t="s">
        <v>39</v>
      </c>
      <c r="J560" s="49">
        <v>278.88168611694039</v>
      </c>
      <c r="K560" s="47">
        <v>33</v>
      </c>
      <c r="L560" s="49">
        <v>103.97768593559562</v>
      </c>
      <c r="M560" s="47">
        <v>31</v>
      </c>
      <c r="N560" s="49">
        <v>29.7</v>
      </c>
      <c r="O560" s="48">
        <v>4.95</v>
      </c>
      <c r="P560" s="47">
        <v>4.95</v>
      </c>
    </row>
    <row r="561" spans="1:16" x14ac:dyDescent="0.2">
      <c r="A561" s="105" t="s">
        <v>612</v>
      </c>
      <c r="B561" s="106" t="s">
        <v>35</v>
      </c>
      <c r="C561" s="52" t="s">
        <v>25</v>
      </c>
      <c r="D561" s="82">
        <v>44039</v>
      </c>
      <c r="E561" s="51">
        <v>590980</v>
      </c>
      <c r="F561" s="51">
        <v>-1485312</v>
      </c>
      <c r="G561" s="81">
        <v>175.56693489392831</v>
      </c>
      <c r="H561" s="50">
        <v>7.8699078559875488</v>
      </c>
      <c r="I561" s="41" t="s">
        <v>39</v>
      </c>
      <c r="J561" s="49">
        <v>902.79849310545376</v>
      </c>
      <c r="K561" s="47">
        <v>113</v>
      </c>
      <c r="L561" s="49">
        <v>120.93828356739593</v>
      </c>
      <c r="M561" s="47">
        <v>31</v>
      </c>
      <c r="N561" s="49">
        <v>53.9</v>
      </c>
      <c r="O561" s="48">
        <v>4.9000000000000004</v>
      </c>
      <c r="P561" s="47">
        <v>0</v>
      </c>
    </row>
    <row r="562" spans="1:16" x14ac:dyDescent="0.2">
      <c r="A562" s="105" t="s">
        <v>613</v>
      </c>
      <c r="B562" s="106" t="s">
        <v>35</v>
      </c>
      <c r="C562" s="52" t="s">
        <v>25</v>
      </c>
      <c r="D562" s="82">
        <v>44039</v>
      </c>
      <c r="E562" s="51">
        <v>591003</v>
      </c>
      <c r="F562" s="51">
        <v>-1491198</v>
      </c>
      <c r="G562" s="81">
        <v>155.44989027066569</v>
      </c>
      <c r="H562" s="50">
        <v>7.9502134323120117</v>
      </c>
      <c r="I562" s="41" t="s">
        <v>39</v>
      </c>
      <c r="J562" s="49">
        <v>1040.2104907080484</v>
      </c>
      <c r="K562" s="47">
        <v>127</v>
      </c>
      <c r="L562" s="49">
        <v>155.08475229789144</v>
      </c>
      <c r="M562" s="47">
        <v>37</v>
      </c>
      <c r="N562" s="49">
        <v>0</v>
      </c>
      <c r="O562" s="48">
        <v>9.9</v>
      </c>
      <c r="P562" s="47">
        <v>9.9</v>
      </c>
    </row>
    <row r="563" spans="1:16" x14ac:dyDescent="0.2">
      <c r="A563" s="105" t="s">
        <v>614</v>
      </c>
      <c r="B563" s="106" t="s">
        <v>35</v>
      </c>
      <c r="C563" s="52" t="s">
        <v>25</v>
      </c>
      <c r="D563" s="82">
        <v>44037</v>
      </c>
      <c r="E563" s="51">
        <v>591000</v>
      </c>
      <c r="F563" s="51">
        <v>-1493202</v>
      </c>
      <c r="G563" s="81">
        <v>157.2787125091441</v>
      </c>
      <c r="H563" s="50">
        <v>7.8699078559875488</v>
      </c>
      <c r="I563" s="41" t="s">
        <v>39</v>
      </c>
      <c r="J563" s="49">
        <v>433.72827754485968</v>
      </c>
      <c r="K563" s="47">
        <v>57</v>
      </c>
      <c r="L563" s="49">
        <v>80.909054474322247</v>
      </c>
      <c r="M563" s="47">
        <v>22</v>
      </c>
      <c r="N563" s="49">
        <v>43.826086956521742</v>
      </c>
      <c r="O563" s="48">
        <v>19.478260869565219</v>
      </c>
      <c r="P563" s="47">
        <v>9.7391304347826093</v>
      </c>
    </row>
    <row r="564" spans="1:16" x14ac:dyDescent="0.2">
      <c r="A564" s="105" t="s">
        <v>615</v>
      </c>
      <c r="B564" s="106" t="s">
        <v>35</v>
      </c>
      <c r="C564" s="52" t="s">
        <v>25</v>
      </c>
      <c r="D564" s="82">
        <v>44037</v>
      </c>
      <c r="E564" s="51">
        <v>590999</v>
      </c>
      <c r="F564" s="51">
        <v>-1495097</v>
      </c>
      <c r="G564" s="81">
        <v>133.50402340892464</v>
      </c>
      <c r="H564" s="50">
        <v>7.8699078559875488</v>
      </c>
      <c r="I564" s="41" t="s">
        <v>39</v>
      </c>
      <c r="J564" s="49">
        <v>637.35575215836218</v>
      </c>
      <c r="K564" s="47">
        <v>83</v>
      </c>
      <c r="L564" s="49">
        <v>231.11267863226357</v>
      </c>
      <c r="M564" s="47">
        <v>65</v>
      </c>
      <c r="N564" s="49">
        <v>9.8000000000000007</v>
      </c>
      <c r="O564" s="48">
        <v>29.4</v>
      </c>
      <c r="P564" s="47">
        <v>0</v>
      </c>
    </row>
    <row r="565" spans="1:16" x14ac:dyDescent="0.2">
      <c r="A565" s="105" t="s">
        <v>616</v>
      </c>
      <c r="B565" s="106" t="s">
        <v>35</v>
      </c>
      <c r="C565" s="52" t="s">
        <v>25</v>
      </c>
      <c r="D565" s="82">
        <v>44082</v>
      </c>
      <c r="E565" s="51">
        <v>592000</v>
      </c>
      <c r="F565" s="51">
        <v>-1473391</v>
      </c>
      <c r="G565" s="81">
        <v>122.53108997805413</v>
      </c>
      <c r="H565" s="50">
        <v>7.9502134323120117</v>
      </c>
      <c r="I565" s="41" t="s">
        <v>39</v>
      </c>
      <c r="J565" s="49">
        <v>284.8478754573344</v>
      </c>
      <c r="K565" s="47">
        <v>31</v>
      </c>
      <c r="L565" s="49">
        <v>104.47220369202225</v>
      </c>
      <c r="M565" s="47">
        <v>31</v>
      </c>
      <c r="N565" s="49">
        <v>0</v>
      </c>
      <c r="O565" s="48">
        <v>9.9</v>
      </c>
      <c r="P565" s="47">
        <v>44.55</v>
      </c>
    </row>
    <row r="566" spans="1:16" x14ac:dyDescent="0.2">
      <c r="A566" s="105" t="s">
        <v>617</v>
      </c>
      <c r="B566" s="106" t="s">
        <v>35</v>
      </c>
      <c r="C566" s="52" t="s">
        <v>25</v>
      </c>
      <c r="D566" s="82">
        <v>44048</v>
      </c>
      <c r="E566" s="51">
        <v>591986</v>
      </c>
      <c r="F566" s="51">
        <v>-1475398</v>
      </c>
      <c r="G566" s="81">
        <v>182.88222384784197</v>
      </c>
      <c r="H566" s="50">
        <v>7.9502134323120117</v>
      </c>
      <c r="I566" s="41" t="s">
        <v>39</v>
      </c>
      <c r="J566" s="49">
        <v>654.31629442000963</v>
      </c>
      <c r="K566" s="47">
        <v>68</v>
      </c>
      <c r="L566" s="49">
        <v>67.662977389409377</v>
      </c>
      <c r="M566" s="47">
        <v>18</v>
      </c>
      <c r="N566" s="49">
        <v>19.677018633540374</v>
      </c>
      <c r="O566" s="48">
        <v>0</v>
      </c>
      <c r="P566" s="47">
        <v>0</v>
      </c>
    </row>
    <row r="567" spans="1:16" x14ac:dyDescent="0.2">
      <c r="A567" s="105" t="s">
        <v>618</v>
      </c>
      <c r="B567" s="106" t="s">
        <v>35</v>
      </c>
      <c r="C567" s="52" t="s">
        <v>25</v>
      </c>
      <c r="D567" s="82">
        <v>44049</v>
      </c>
      <c r="E567" s="51">
        <v>592005</v>
      </c>
      <c r="F567" s="51">
        <v>-1481298</v>
      </c>
      <c r="G567" s="81">
        <v>155.44989027066569</v>
      </c>
      <c r="H567" s="50">
        <v>7.9502134323120117</v>
      </c>
      <c r="I567" s="41" t="s">
        <v>39</v>
      </c>
      <c r="J567" s="49">
        <v>1036.1855235566352</v>
      </c>
      <c r="K567" s="47">
        <v>118</v>
      </c>
      <c r="L567" s="49">
        <v>92.175489405441283</v>
      </c>
      <c r="M567" s="47">
        <v>23</v>
      </c>
      <c r="N567" s="49">
        <v>0</v>
      </c>
      <c r="O567" s="48">
        <v>25.063291139240505</v>
      </c>
      <c r="P567" s="47">
        <v>15.037974683544304</v>
      </c>
    </row>
    <row r="568" spans="1:16" x14ac:dyDescent="0.2">
      <c r="A568" s="105" t="s">
        <v>619</v>
      </c>
      <c r="B568" s="106" t="s">
        <v>35</v>
      </c>
      <c r="C568" s="52" t="s">
        <v>25</v>
      </c>
      <c r="D568" s="82">
        <v>44049</v>
      </c>
      <c r="E568" s="51">
        <v>592008</v>
      </c>
      <c r="F568" s="51">
        <v>-1483301</v>
      </c>
      <c r="G568" s="81">
        <v>89.612289685442576</v>
      </c>
      <c r="H568" s="50">
        <v>7.9502134323120117</v>
      </c>
      <c r="I568" s="41" t="s">
        <v>39</v>
      </c>
      <c r="J568" s="49">
        <v>1518.2968774238836</v>
      </c>
      <c r="K568" s="47">
        <v>114</v>
      </c>
      <c r="L568" s="49">
        <v>80.814911371928716</v>
      </c>
      <c r="M568" s="47">
        <v>22</v>
      </c>
      <c r="N568" s="49">
        <v>0</v>
      </c>
      <c r="O568" s="48">
        <v>0</v>
      </c>
      <c r="P568" s="47">
        <v>89.1</v>
      </c>
    </row>
    <row r="569" spans="1:16" x14ac:dyDescent="0.2">
      <c r="A569" s="105" t="s">
        <v>620</v>
      </c>
      <c r="B569" s="106" t="s">
        <v>35</v>
      </c>
      <c r="C569" s="52" t="s">
        <v>25</v>
      </c>
      <c r="D569" s="82">
        <v>44081</v>
      </c>
      <c r="E569" s="51">
        <v>591982</v>
      </c>
      <c r="F569" s="51">
        <v>-1485299</v>
      </c>
      <c r="G569" s="81">
        <v>166.4228237015362</v>
      </c>
      <c r="H569" s="50">
        <v>8.0305185317993164</v>
      </c>
      <c r="I569" s="41" t="s">
        <v>39</v>
      </c>
      <c r="J569" s="49">
        <v>559.21733707772819</v>
      </c>
      <c r="K569" s="47">
        <v>68</v>
      </c>
      <c r="L569" s="49">
        <v>47.732598148539381</v>
      </c>
      <c r="M569" s="47">
        <v>13</v>
      </c>
      <c r="N569" s="49">
        <v>5</v>
      </c>
      <c r="O569" s="48">
        <v>20</v>
      </c>
      <c r="P569" s="47">
        <v>0</v>
      </c>
    </row>
    <row r="570" spans="1:16" x14ac:dyDescent="0.2">
      <c r="A570" s="105" t="s">
        <v>621</v>
      </c>
      <c r="B570" s="106" t="s">
        <v>35</v>
      </c>
      <c r="C570" s="52" t="s">
        <v>25</v>
      </c>
      <c r="D570" s="82">
        <v>44042</v>
      </c>
      <c r="E570" s="51">
        <v>592002</v>
      </c>
      <c r="F570" s="51">
        <v>-1491202</v>
      </c>
      <c r="G570" s="81">
        <v>184.71104608632041</v>
      </c>
      <c r="H570" s="50">
        <v>7.9502134323120117</v>
      </c>
      <c r="I570" s="41" t="s">
        <v>39</v>
      </c>
      <c r="J570" s="49">
        <v>1048.8299624031522</v>
      </c>
      <c r="K570" s="47">
        <v>119</v>
      </c>
      <c r="L570" s="49">
        <v>62.685076064805067</v>
      </c>
      <c r="M570" s="47">
        <v>16</v>
      </c>
      <c r="N570" s="49">
        <v>34.65</v>
      </c>
      <c r="O570" s="48">
        <v>29.7</v>
      </c>
      <c r="P570" s="47">
        <v>0</v>
      </c>
    </row>
    <row r="571" spans="1:16" x14ac:dyDescent="0.2">
      <c r="A571" s="105" t="s">
        <v>622</v>
      </c>
      <c r="B571" s="106" t="s">
        <v>35</v>
      </c>
      <c r="C571" s="52" t="s">
        <v>25</v>
      </c>
      <c r="D571" s="82">
        <v>44042</v>
      </c>
      <c r="E571" s="51">
        <v>592000</v>
      </c>
      <c r="F571" s="51">
        <v>-1493204</v>
      </c>
      <c r="G571" s="81">
        <v>122.53108997805413</v>
      </c>
      <c r="H571" s="50">
        <v>7.9502134323120117</v>
      </c>
      <c r="I571" s="41" t="s">
        <v>39</v>
      </c>
      <c r="J571" s="49">
        <v>1312.742383065608</v>
      </c>
      <c r="K571" s="47">
        <v>147</v>
      </c>
      <c r="L571" s="49">
        <v>208.46904077923696</v>
      </c>
      <c r="M571" s="47">
        <v>60</v>
      </c>
      <c r="N571" s="49">
        <v>9.9</v>
      </c>
      <c r="O571" s="48">
        <v>14.85</v>
      </c>
      <c r="P571" s="47">
        <v>4.95</v>
      </c>
    </row>
    <row r="572" spans="1:16" x14ac:dyDescent="0.2">
      <c r="A572" s="105" t="s">
        <v>623</v>
      </c>
      <c r="B572" s="106" t="s">
        <v>35</v>
      </c>
      <c r="C572" s="52" t="s">
        <v>25</v>
      </c>
      <c r="D572" s="82">
        <v>44040</v>
      </c>
      <c r="E572" s="51">
        <v>591998</v>
      </c>
      <c r="F572" s="51">
        <v>-1495080</v>
      </c>
      <c r="G572" s="81">
        <v>190.19751280175566</v>
      </c>
      <c r="H572" s="50">
        <v>7.9502134323120117</v>
      </c>
      <c r="I572" s="41" t="s">
        <v>39</v>
      </c>
      <c r="J572" s="49">
        <v>452.3607769421489</v>
      </c>
      <c r="K572" s="47">
        <v>45</v>
      </c>
      <c r="L572" s="49">
        <v>46.470466659896324</v>
      </c>
      <c r="M572" s="47">
        <v>12</v>
      </c>
      <c r="N572" s="49">
        <v>49.5</v>
      </c>
      <c r="O572" s="48">
        <v>19.8</v>
      </c>
      <c r="P572" s="47">
        <v>0</v>
      </c>
    </row>
    <row r="573" spans="1:16" x14ac:dyDescent="0.2">
      <c r="A573" s="105" t="s">
        <v>624</v>
      </c>
      <c r="B573" s="106" t="s">
        <v>35</v>
      </c>
      <c r="C573" s="52" t="s">
        <v>25</v>
      </c>
      <c r="D573" s="82">
        <v>44040</v>
      </c>
      <c r="E573" s="51">
        <v>592000</v>
      </c>
      <c r="F573" s="51">
        <v>-1501132</v>
      </c>
      <c r="G573" s="81">
        <v>159.10753474762254</v>
      </c>
      <c r="H573" s="50">
        <v>7.9502134323120117</v>
      </c>
      <c r="I573" s="41" t="s">
        <v>39</v>
      </c>
      <c r="J573" s="49">
        <v>987.51903510685258</v>
      </c>
      <c r="K573" s="47">
        <v>115</v>
      </c>
      <c r="L573" s="49">
        <v>140.6977455283029</v>
      </c>
      <c r="M573" s="47">
        <v>38</v>
      </c>
      <c r="N573" s="49">
        <v>34.65</v>
      </c>
      <c r="O573" s="48">
        <v>44.55</v>
      </c>
      <c r="P573" s="47">
        <v>14.85</v>
      </c>
    </row>
    <row r="574" spans="1:16" x14ac:dyDescent="0.2">
      <c r="A574" s="105" t="s">
        <v>625</v>
      </c>
      <c r="B574" s="106" t="s">
        <v>35</v>
      </c>
      <c r="C574" s="52" t="s">
        <v>25</v>
      </c>
      <c r="D574" s="82">
        <v>44082</v>
      </c>
      <c r="E574" s="51">
        <v>593028</v>
      </c>
      <c r="F574" s="51">
        <v>-1475269</v>
      </c>
      <c r="G574" s="81">
        <v>111.55815654718361</v>
      </c>
      <c r="H574" s="50">
        <v>7.9502134323120117</v>
      </c>
      <c r="I574" s="41" t="s">
        <v>39</v>
      </c>
      <c r="J574" s="49">
        <v>515.83388102240156</v>
      </c>
      <c r="K574" s="47">
        <v>41</v>
      </c>
      <c r="L574" s="49">
        <v>63.535077123836757</v>
      </c>
      <c r="M574" s="47">
        <v>19</v>
      </c>
      <c r="N574" s="49">
        <v>0</v>
      </c>
      <c r="O574" s="48">
        <v>4.95</v>
      </c>
      <c r="P574" s="47">
        <v>14.85</v>
      </c>
    </row>
    <row r="575" spans="1:16" x14ac:dyDescent="0.2">
      <c r="A575" s="105" t="s">
        <v>626</v>
      </c>
      <c r="B575" s="106" t="s">
        <v>35</v>
      </c>
      <c r="C575" s="52" t="s">
        <v>25</v>
      </c>
      <c r="D575" s="82">
        <v>44049</v>
      </c>
      <c r="E575" s="51">
        <v>592992</v>
      </c>
      <c r="F575" s="51">
        <v>-1481298</v>
      </c>
      <c r="G575" s="81">
        <v>208.48573518653987</v>
      </c>
      <c r="H575" s="50">
        <v>7.9502134323120117</v>
      </c>
      <c r="I575" s="41" t="s">
        <v>39</v>
      </c>
      <c r="J575" s="49">
        <v>180.95667770049997</v>
      </c>
      <c r="K575" s="47">
        <v>18</v>
      </c>
      <c r="L575" s="49">
        <v>20.790134098390737</v>
      </c>
      <c r="M575" s="47">
        <v>6</v>
      </c>
      <c r="N575" s="49">
        <v>29.7</v>
      </c>
      <c r="O575" s="48">
        <v>4.95</v>
      </c>
      <c r="P575" s="47">
        <v>4.95</v>
      </c>
    </row>
    <row r="576" spans="1:16" x14ac:dyDescent="0.2">
      <c r="A576" s="105" t="s">
        <v>627</v>
      </c>
      <c r="B576" s="106" t="s">
        <v>35</v>
      </c>
      <c r="C576" s="52" t="s">
        <v>25</v>
      </c>
      <c r="D576" s="82">
        <v>44081</v>
      </c>
      <c r="E576" s="51">
        <v>592999</v>
      </c>
      <c r="F576" s="51">
        <v>-1483327</v>
      </c>
      <c r="G576" s="81">
        <v>96.927578639356256</v>
      </c>
      <c r="H576" s="50">
        <v>7.9502134323120117</v>
      </c>
      <c r="I576" s="41" t="s">
        <v>39</v>
      </c>
      <c r="J576" s="49">
        <v>365.8171449728876</v>
      </c>
      <c r="K576" s="47">
        <v>30</v>
      </c>
      <c r="L576" s="49">
        <v>14.908048559550522</v>
      </c>
      <c r="M576" s="47">
        <v>6</v>
      </c>
      <c r="N576" s="49">
        <v>0</v>
      </c>
      <c r="O576" s="48">
        <v>0</v>
      </c>
      <c r="P576" s="47">
        <v>0</v>
      </c>
    </row>
    <row r="577" spans="1:16" x14ac:dyDescent="0.2">
      <c r="A577" s="105" t="s">
        <v>628</v>
      </c>
      <c r="B577" s="106" t="s">
        <v>35</v>
      </c>
      <c r="C577" s="52" t="s">
        <v>25</v>
      </c>
      <c r="D577" s="82">
        <v>44081</v>
      </c>
      <c r="E577" s="51">
        <v>592980</v>
      </c>
      <c r="F577" s="51">
        <v>-1485205</v>
      </c>
      <c r="G577" s="81">
        <v>168.25164594001461</v>
      </c>
      <c r="H577" s="50">
        <v>7.9502134323120117</v>
      </c>
      <c r="I577" s="41" t="s">
        <v>39</v>
      </c>
      <c r="J577" s="49">
        <v>308.97436753146116</v>
      </c>
      <c r="K577" s="47">
        <v>40</v>
      </c>
      <c r="L577" s="49">
        <v>23.932606562632106</v>
      </c>
      <c r="M577" s="47">
        <v>6</v>
      </c>
      <c r="N577" s="49">
        <v>24.75</v>
      </c>
      <c r="O577" s="48">
        <v>0</v>
      </c>
      <c r="P577" s="47">
        <v>0</v>
      </c>
    </row>
    <row r="578" spans="1:16" x14ac:dyDescent="0.2">
      <c r="A578" s="105" t="s">
        <v>629</v>
      </c>
      <c r="B578" s="106" t="s">
        <v>35</v>
      </c>
      <c r="C578" s="52" t="s">
        <v>25</v>
      </c>
      <c r="D578" s="82">
        <v>44042</v>
      </c>
      <c r="E578" s="51">
        <v>592970</v>
      </c>
      <c r="F578" s="51">
        <v>-1491195</v>
      </c>
      <c r="G578" s="81">
        <v>228.60277980980248</v>
      </c>
      <c r="H578" s="50">
        <v>7.9502134323120117</v>
      </c>
      <c r="I578" s="41" t="s">
        <v>39</v>
      </c>
      <c r="J578" s="49">
        <v>430.54272191074443</v>
      </c>
      <c r="K578" s="47">
        <v>52</v>
      </c>
      <c r="L578" s="49">
        <v>47.284407906880503</v>
      </c>
      <c r="M578" s="47">
        <v>12</v>
      </c>
      <c r="N578" s="49">
        <v>39.849056603773583</v>
      </c>
      <c r="O578" s="48">
        <v>49.811320754716981</v>
      </c>
      <c r="P578" s="47">
        <v>0</v>
      </c>
    </row>
    <row r="579" spans="1:16" x14ac:dyDescent="0.2">
      <c r="A579" s="105" t="s">
        <v>630</v>
      </c>
      <c r="B579" s="106" t="s">
        <v>35</v>
      </c>
      <c r="C579" s="52" t="s">
        <v>25</v>
      </c>
      <c r="D579" s="82">
        <v>44041</v>
      </c>
      <c r="E579" s="51">
        <v>592832</v>
      </c>
      <c r="F579" s="51">
        <v>-1493270</v>
      </c>
      <c r="G579" s="81">
        <v>98.756400877834665</v>
      </c>
      <c r="H579" s="50">
        <v>7.9502134323120117</v>
      </c>
      <c r="I579" s="41" t="s">
        <v>39</v>
      </c>
      <c r="J579" s="49">
        <v>461.60512849730992</v>
      </c>
      <c r="K579" s="47">
        <v>47</v>
      </c>
      <c r="L579" s="49">
        <v>309.58739817880706</v>
      </c>
      <c r="M579" s="47">
        <v>103</v>
      </c>
      <c r="N579" s="49">
        <v>0</v>
      </c>
      <c r="O579" s="48">
        <v>0</v>
      </c>
      <c r="P579" s="47">
        <v>4.95</v>
      </c>
    </row>
    <row r="580" spans="1:16" x14ac:dyDescent="0.2">
      <c r="A580" s="105" t="s">
        <v>631</v>
      </c>
      <c r="B580" s="106" t="s">
        <v>35</v>
      </c>
      <c r="C580" s="52" t="s">
        <v>25</v>
      </c>
      <c r="D580" s="82">
        <v>44041</v>
      </c>
      <c r="E580" s="51">
        <v>592986</v>
      </c>
      <c r="F580" s="51">
        <v>-1495205</v>
      </c>
      <c r="G580" s="81">
        <v>195.68397951719092</v>
      </c>
      <c r="H580" s="50">
        <v>7.9502134323120117</v>
      </c>
      <c r="I580" s="41" t="s">
        <v>39</v>
      </c>
      <c r="J580" s="49">
        <v>983.99926523009822</v>
      </c>
      <c r="K580" s="47">
        <v>101</v>
      </c>
      <c r="L580" s="49">
        <v>73.507663850629868</v>
      </c>
      <c r="M580" s="47">
        <v>18</v>
      </c>
      <c r="N580" s="49">
        <v>14.85</v>
      </c>
      <c r="O580" s="48">
        <v>74.25</v>
      </c>
      <c r="P580" s="47">
        <v>0</v>
      </c>
    </row>
    <row r="581" spans="1:16" x14ac:dyDescent="0.2">
      <c r="A581" s="105" t="s">
        <v>632</v>
      </c>
      <c r="B581" s="106" t="s">
        <v>35</v>
      </c>
      <c r="C581" s="52" t="s">
        <v>25</v>
      </c>
      <c r="D581" s="82">
        <v>44040</v>
      </c>
      <c r="E581" s="51">
        <v>592977</v>
      </c>
      <c r="F581" s="51">
        <v>-1501105</v>
      </c>
      <c r="G581" s="81">
        <v>111.55815654718361</v>
      </c>
      <c r="H581" s="50">
        <v>7.9502134323120117</v>
      </c>
      <c r="I581" s="41" t="s">
        <v>39</v>
      </c>
      <c r="J581" s="49">
        <v>900.36397822467825</v>
      </c>
      <c r="K581" s="47">
        <v>103</v>
      </c>
      <c r="L581" s="49">
        <v>213.94888638201971</v>
      </c>
      <c r="M581" s="47">
        <v>63</v>
      </c>
      <c r="N581" s="49">
        <v>0</v>
      </c>
      <c r="O581" s="48">
        <v>4.9811320754716979</v>
      </c>
      <c r="P581" s="47">
        <v>9.9622641509433958</v>
      </c>
    </row>
    <row r="582" spans="1:16" x14ac:dyDescent="0.2">
      <c r="A582" s="105" t="s">
        <v>633</v>
      </c>
      <c r="B582" s="106" t="s">
        <v>35</v>
      </c>
      <c r="C582" s="52" t="s">
        <v>25</v>
      </c>
      <c r="D582" s="82">
        <v>44072</v>
      </c>
      <c r="E582" s="51">
        <v>593984</v>
      </c>
      <c r="F582" s="51">
        <v>-1475292</v>
      </c>
      <c r="G582" s="81">
        <v>67.666422823701538</v>
      </c>
      <c r="H582" s="50">
        <v>7.9502134323120117</v>
      </c>
      <c r="I582" s="41" t="s">
        <v>39</v>
      </c>
      <c r="J582" s="49">
        <v>1374.4269481533802</v>
      </c>
      <c r="K582" s="47">
        <v>90</v>
      </c>
      <c r="L582" s="49">
        <v>86.002354118747704</v>
      </c>
      <c r="M582" s="47">
        <v>23</v>
      </c>
      <c r="N582" s="49">
        <v>0</v>
      </c>
      <c r="O582" s="48">
        <v>0</v>
      </c>
      <c r="P582" s="47">
        <v>123.75</v>
      </c>
    </row>
    <row r="583" spans="1:16" x14ac:dyDescent="0.2">
      <c r="A583" s="105" t="s">
        <v>634</v>
      </c>
      <c r="B583" s="106" t="s">
        <v>35</v>
      </c>
      <c r="C583" s="52" t="s">
        <v>25</v>
      </c>
      <c r="D583" s="82">
        <v>44072</v>
      </c>
      <c r="E583" s="51">
        <v>594022</v>
      </c>
      <c r="F583" s="51">
        <v>-1481303</v>
      </c>
      <c r="G583" s="81">
        <v>117.04462326261887</v>
      </c>
      <c r="H583" s="50">
        <v>7.869908332824707</v>
      </c>
      <c r="I583" s="41" t="s">
        <v>39</v>
      </c>
      <c r="J583" s="49">
        <v>124.90623330390558</v>
      </c>
      <c r="K583" s="47">
        <v>12</v>
      </c>
      <c r="L583" s="49">
        <v>86.851663050868694</v>
      </c>
      <c r="M583" s="47">
        <v>27</v>
      </c>
      <c r="N583" s="49">
        <v>0</v>
      </c>
      <c r="O583" s="48">
        <v>9.8000000000000007</v>
      </c>
      <c r="P583" s="47">
        <v>0</v>
      </c>
    </row>
    <row r="584" spans="1:16" x14ac:dyDescent="0.2">
      <c r="A584" s="105" t="s">
        <v>635</v>
      </c>
      <c r="B584" s="106" t="s">
        <v>35</v>
      </c>
      <c r="C584" s="52" t="s">
        <v>25</v>
      </c>
      <c r="D584" s="82">
        <v>44075</v>
      </c>
      <c r="E584" s="51">
        <v>594003</v>
      </c>
      <c r="F584" s="51">
        <v>-1483255</v>
      </c>
      <c r="G584" s="81">
        <v>206.65691294806143</v>
      </c>
      <c r="H584" s="50">
        <v>8.0305185317993164</v>
      </c>
      <c r="I584" s="41" t="s">
        <v>39</v>
      </c>
      <c r="J584" s="49">
        <v>12.909751855196017</v>
      </c>
      <c r="K584" s="47">
        <v>1</v>
      </c>
      <c r="L584" s="49">
        <v>4.600628136533115</v>
      </c>
      <c r="M584" s="47">
        <v>1</v>
      </c>
      <c r="N584" s="49">
        <v>5</v>
      </c>
      <c r="O584" s="48">
        <v>0</v>
      </c>
      <c r="P584" s="47">
        <v>0</v>
      </c>
    </row>
    <row r="585" spans="1:16" x14ac:dyDescent="0.2">
      <c r="A585" s="105" t="s">
        <v>636</v>
      </c>
      <c r="B585" s="106" t="s">
        <v>35</v>
      </c>
      <c r="C585" s="52" t="s">
        <v>25</v>
      </c>
      <c r="D585" s="82">
        <v>44076</v>
      </c>
      <c r="E585" s="51">
        <v>593979</v>
      </c>
      <c r="F585" s="51">
        <v>-1485205</v>
      </c>
      <c r="G585" s="81">
        <v>177.39575713240671</v>
      </c>
      <c r="H585" s="50">
        <v>8.0305185317993164</v>
      </c>
      <c r="I585" s="41" t="s">
        <v>39</v>
      </c>
      <c r="J585" s="49">
        <v>623.67362127716956</v>
      </c>
      <c r="K585" s="47">
        <v>65</v>
      </c>
      <c r="L585" s="49">
        <v>9.8316048008765442</v>
      </c>
      <c r="M585" s="47">
        <v>3</v>
      </c>
      <c r="N585" s="49">
        <v>15</v>
      </c>
      <c r="O585" s="48">
        <v>0</v>
      </c>
      <c r="P585" s="47">
        <v>0</v>
      </c>
    </row>
    <row r="586" spans="1:16" x14ac:dyDescent="0.2">
      <c r="A586" s="105" t="s">
        <v>637</v>
      </c>
      <c r="B586" s="106" t="s">
        <v>35</v>
      </c>
      <c r="C586" s="52" t="s">
        <v>25</v>
      </c>
      <c r="D586" s="82">
        <v>44077</v>
      </c>
      <c r="E586" s="51">
        <v>594003</v>
      </c>
      <c r="F586" s="51">
        <v>-1491212</v>
      </c>
      <c r="G586" s="81">
        <v>206.65691294806143</v>
      </c>
      <c r="H586" s="50">
        <v>8.0305185317993164</v>
      </c>
      <c r="I586" s="41" t="s">
        <v>39</v>
      </c>
      <c r="J586" s="49">
        <v>351.44385615866918</v>
      </c>
      <c r="K586" s="47">
        <v>32</v>
      </c>
      <c r="L586" s="49">
        <v>8.1345070203621894</v>
      </c>
      <c r="M586" s="47">
        <v>2</v>
      </c>
      <c r="N586" s="49">
        <v>25</v>
      </c>
      <c r="O586" s="48">
        <v>30</v>
      </c>
      <c r="P586" s="47">
        <v>0</v>
      </c>
    </row>
    <row r="587" spans="1:16" x14ac:dyDescent="0.2">
      <c r="A587" s="105" t="s">
        <v>638</v>
      </c>
      <c r="B587" s="106" t="s">
        <v>35</v>
      </c>
      <c r="C587" s="52" t="s">
        <v>25</v>
      </c>
      <c r="D587" s="82">
        <v>44077</v>
      </c>
      <c r="E587" s="51">
        <v>593999</v>
      </c>
      <c r="F587" s="51">
        <v>-1492893</v>
      </c>
      <c r="G587" s="81">
        <v>246.89100219458666</v>
      </c>
      <c r="H587" s="50">
        <v>7.9502134323120117</v>
      </c>
      <c r="I587" s="41" t="s">
        <v>39</v>
      </c>
      <c r="J587" s="49">
        <v>355.69869249966433</v>
      </c>
      <c r="K587" s="47">
        <v>33</v>
      </c>
      <c r="L587" s="49">
        <v>0</v>
      </c>
      <c r="M587" s="47">
        <v>0</v>
      </c>
      <c r="N587" s="49">
        <v>49.5</v>
      </c>
      <c r="O587" s="48">
        <v>29.7</v>
      </c>
      <c r="P587" s="47">
        <v>0</v>
      </c>
    </row>
    <row r="588" spans="1:16" x14ac:dyDescent="0.2">
      <c r="A588" s="105" t="s">
        <v>639</v>
      </c>
      <c r="B588" s="106" t="s">
        <v>35</v>
      </c>
      <c r="C588" s="52" t="s">
        <v>25</v>
      </c>
      <c r="D588" s="82">
        <v>44075</v>
      </c>
      <c r="E588" s="51">
        <v>595001</v>
      </c>
      <c r="F588" s="51">
        <v>-1481222</v>
      </c>
      <c r="G588" s="81">
        <v>85.954645208485729</v>
      </c>
      <c r="H588" s="50">
        <v>8.0305185317993164</v>
      </c>
      <c r="I588" s="41" t="s">
        <v>39</v>
      </c>
      <c r="J588" s="49">
        <v>260.08271635508936</v>
      </c>
      <c r="K588" s="47">
        <v>19</v>
      </c>
      <c r="L588" s="49">
        <v>86.989922322550299</v>
      </c>
      <c r="M588" s="47">
        <v>27</v>
      </c>
      <c r="N588" s="49">
        <v>0</v>
      </c>
      <c r="O588" s="48">
        <v>5</v>
      </c>
      <c r="P588" s="47">
        <v>0</v>
      </c>
    </row>
    <row r="589" spans="1:16" x14ac:dyDescent="0.2">
      <c r="A589" s="105" t="s">
        <v>640</v>
      </c>
      <c r="B589" s="106" t="s">
        <v>35</v>
      </c>
      <c r="C589" s="52" t="s">
        <v>25</v>
      </c>
      <c r="D589" s="82">
        <v>44050</v>
      </c>
      <c r="E589" s="51">
        <v>594998</v>
      </c>
      <c r="F589" s="51">
        <v>-1483203</v>
      </c>
      <c r="G589" s="81">
        <v>133.50402340892464</v>
      </c>
      <c r="H589" s="50">
        <v>7.9502134323120117</v>
      </c>
      <c r="I589" s="41" t="s">
        <v>39</v>
      </c>
      <c r="J589" s="49">
        <v>130.03078247834918</v>
      </c>
      <c r="K589" s="47">
        <v>14</v>
      </c>
      <c r="L589" s="49">
        <v>40.283367712779359</v>
      </c>
      <c r="M589" s="47">
        <v>11</v>
      </c>
      <c r="N589" s="49">
        <v>9.9</v>
      </c>
      <c r="O589" s="48">
        <v>0</v>
      </c>
      <c r="P589" s="47">
        <v>0</v>
      </c>
    </row>
    <row r="590" spans="1:16" x14ac:dyDescent="0.2">
      <c r="A590" s="105" t="s">
        <v>641</v>
      </c>
      <c r="B590" s="106" t="s">
        <v>35</v>
      </c>
      <c r="C590" s="52" t="s">
        <v>25</v>
      </c>
      <c r="D590" s="82">
        <v>44076</v>
      </c>
      <c r="E590" s="51">
        <v>595002</v>
      </c>
      <c r="F590" s="51">
        <v>-1485261</v>
      </c>
      <c r="G590" s="81">
        <v>162.76517922457936</v>
      </c>
      <c r="H590" s="50">
        <v>7.9502134323120117</v>
      </c>
      <c r="I590" s="41" t="s">
        <v>39</v>
      </c>
      <c r="J590" s="49">
        <v>271.54500243812942</v>
      </c>
      <c r="K590" s="47">
        <v>27</v>
      </c>
      <c r="L590" s="49">
        <v>20.325836333202574</v>
      </c>
      <c r="M590" s="47">
        <v>5</v>
      </c>
      <c r="N590" s="49">
        <v>4.95</v>
      </c>
      <c r="O590" s="48">
        <v>0</v>
      </c>
      <c r="P590" s="47">
        <v>0</v>
      </c>
    </row>
    <row r="591" spans="1:16" x14ac:dyDescent="0.2">
      <c r="A591" s="105" t="s">
        <v>642</v>
      </c>
      <c r="B591" s="106" t="s">
        <v>35</v>
      </c>
      <c r="C591" s="52" t="s">
        <v>25</v>
      </c>
      <c r="D591" s="82">
        <v>44076</v>
      </c>
      <c r="E591" s="51">
        <v>594999</v>
      </c>
      <c r="F591" s="51">
        <v>-1491224</v>
      </c>
      <c r="G591" s="81">
        <v>142.64813460131674</v>
      </c>
      <c r="H591" s="50">
        <v>7.9502134323120117</v>
      </c>
      <c r="I591" s="41" t="s">
        <v>39</v>
      </c>
      <c r="J591" s="49">
        <v>1302.6391020142671</v>
      </c>
      <c r="K591" s="47">
        <v>140</v>
      </c>
      <c r="L591" s="49">
        <v>133.19054946377167</v>
      </c>
      <c r="M591" s="47">
        <v>36</v>
      </c>
      <c r="N591" s="49">
        <v>0</v>
      </c>
      <c r="O591" s="48">
        <v>0</v>
      </c>
      <c r="P591" s="47">
        <v>0</v>
      </c>
    </row>
    <row r="592" spans="1:16" x14ac:dyDescent="0.2">
      <c r="A592" s="105" t="s">
        <v>643</v>
      </c>
      <c r="B592" s="106" t="s">
        <v>35</v>
      </c>
      <c r="C592" s="52" t="s">
        <v>25</v>
      </c>
      <c r="D592" s="82">
        <v>44077</v>
      </c>
      <c r="E592" s="51">
        <v>594997</v>
      </c>
      <c r="F592" s="51">
        <v>-1493219</v>
      </c>
      <c r="G592" s="81">
        <v>166.4228237015362</v>
      </c>
      <c r="H592" s="50">
        <v>7.9502134323120117</v>
      </c>
      <c r="I592" s="41" t="s">
        <v>39</v>
      </c>
      <c r="J592" s="49">
        <v>640.57895949641954</v>
      </c>
      <c r="K592" s="47">
        <v>54</v>
      </c>
      <c r="L592" s="49">
        <v>42.254057204983283</v>
      </c>
      <c r="M592" s="47">
        <v>12</v>
      </c>
      <c r="N592" s="49">
        <v>4.95</v>
      </c>
      <c r="O592" s="48">
        <v>9.9</v>
      </c>
      <c r="P592" s="47">
        <v>0</v>
      </c>
    </row>
    <row r="593" spans="1:16" x14ac:dyDescent="0.2">
      <c r="A593" s="105" t="s">
        <v>644</v>
      </c>
      <c r="B593" s="106" t="s">
        <v>35</v>
      </c>
      <c r="C593" s="52" t="s">
        <v>26</v>
      </c>
      <c r="D593" s="82">
        <v>44011</v>
      </c>
      <c r="E593" s="51">
        <v>575996</v>
      </c>
      <c r="F593" s="51">
        <v>-1491408</v>
      </c>
      <c r="G593" s="81">
        <v>138.99049012435989</v>
      </c>
      <c r="H593" s="50">
        <v>7.9502134323120117</v>
      </c>
      <c r="I593" s="41" t="s">
        <v>39</v>
      </c>
      <c r="J593" s="49">
        <v>1417.7930733508631</v>
      </c>
      <c r="K593" s="47">
        <v>214</v>
      </c>
      <c r="L593" s="49">
        <v>246.11999722429863</v>
      </c>
      <c r="M593" s="47">
        <v>65</v>
      </c>
      <c r="N593" s="49">
        <v>0</v>
      </c>
      <c r="O593" s="48">
        <v>0</v>
      </c>
      <c r="P593" s="47">
        <v>19.8</v>
      </c>
    </row>
    <row r="594" spans="1:16" x14ac:dyDescent="0.2">
      <c r="A594" s="105" t="s">
        <v>645</v>
      </c>
      <c r="B594" s="106" t="s">
        <v>35</v>
      </c>
      <c r="C594" s="52" t="s">
        <v>26</v>
      </c>
      <c r="D594" s="82">
        <v>44012</v>
      </c>
      <c r="E594" s="51">
        <v>581018</v>
      </c>
      <c r="F594" s="51">
        <v>-1485401</v>
      </c>
      <c r="G594" s="81">
        <v>129.84637893196782</v>
      </c>
      <c r="H594" s="50">
        <v>7.869908332824707</v>
      </c>
      <c r="I594" s="41" t="s">
        <v>39</v>
      </c>
      <c r="J594" s="49">
        <v>519.14174932417575</v>
      </c>
      <c r="K594" s="47">
        <v>70</v>
      </c>
      <c r="L594" s="49">
        <v>130.96569366678565</v>
      </c>
      <c r="M594" s="47">
        <v>39</v>
      </c>
      <c r="N594" s="49">
        <v>0</v>
      </c>
      <c r="O594" s="48">
        <v>4.8695652173913047</v>
      </c>
      <c r="P594" s="47">
        <v>48.695652173913047</v>
      </c>
    </row>
    <row r="595" spans="1:16" x14ac:dyDescent="0.2">
      <c r="A595" s="105" t="s">
        <v>646</v>
      </c>
      <c r="B595" s="106" t="s">
        <v>35</v>
      </c>
      <c r="C595" s="52" t="s">
        <v>26</v>
      </c>
      <c r="D595" s="82">
        <v>44013</v>
      </c>
      <c r="E595" s="51">
        <v>581012</v>
      </c>
      <c r="F595" s="51">
        <v>-1491306</v>
      </c>
      <c r="G595" s="81">
        <v>113.38697878566202</v>
      </c>
      <c r="H595" s="50">
        <v>7.9502134323120117</v>
      </c>
      <c r="I595" s="41" t="s">
        <v>39</v>
      </c>
      <c r="J595" s="49">
        <v>555.67990412221263</v>
      </c>
      <c r="K595" s="47">
        <v>69</v>
      </c>
      <c r="L595" s="49">
        <v>143.84016781334324</v>
      </c>
      <c r="M595" s="47">
        <v>43</v>
      </c>
      <c r="N595" s="49">
        <v>0</v>
      </c>
      <c r="O595" s="48">
        <v>0</v>
      </c>
      <c r="P595" s="47">
        <v>103.95</v>
      </c>
    </row>
    <row r="596" spans="1:16" x14ac:dyDescent="0.2">
      <c r="A596" s="105" t="s">
        <v>647</v>
      </c>
      <c r="B596" s="106" t="s">
        <v>35</v>
      </c>
      <c r="C596" s="52" t="s">
        <v>26</v>
      </c>
      <c r="D596" s="82">
        <v>44013</v>
      </c>
      <c r="E596" s="51">
        <v>581003</v>
      </c>
      <c r="F596" s="51">
        <v>-1493234</v>
      </c>
      <c r="G596" s="81">
        <v>107.90051207022677</v>
      </c>
      <c r="H596" s="50">
        <v>7.9502134323120117</v>
      </c>
      <c r="I596" s="41" t="s">
        <v>39</v>
      </c>
      <c r="J596" s="49">
        <v>307.00612470788656</v>
      </c>
      <c r="K596" s="47">
        <v>44</v>
      </c>
      <c r="L596" s="49">
        <v>171.8420307284043</v>
      </c>
      <c r="M596" s="47">
        <v>49</v>
      </c>
      <c r="N596" s="49">
        <v>0</v>
      </c>
      <c r="O596" s="48">
        <v>0</v>
      </c>
      <c r="P596" s="47">
        <v>14.85</v>
      </c>
    </row>
    <row r="597" spans="1:16" x14ac:dyDescent="0.2">
      <c r="A597" s="105" t="s">
        <v>648</v>
      </c>
      <c r="B597" s="106" t="s">
        <v>35</v>
      </c>
      <c r="C597" s="52" t="s">
        <v>26</v>
      </c>
      <c r="D597" s="82">
        <v>44010</v>
      </c>
      <c r="E597" s="51">
        <v>581003</v>
      </c>
      <c r="F597" s="51">
        <v>-1495140</v>
      </c>
      <c r="G597" s="81">
        <v>138.99049012435989</v>
      </c>
      <c r="H597" s="50">
        <v>7.9502134323120117</v>
      </c>
      <c r="I597" s="41" t="s">
        <v>39</v>
      </c>
      <c r="J597" s="49">
        <v>588.06446690375174</v>
      </c>
      <c r="K597" s="47">
        <v>89</v>
      </c>
      <c r="L597" s="49">
        <v>125.55010512639234</v>
      </c>
      <c r="M597" s="47">
        <v>30</v>
      </c>
      <c r="N597" s="49">
        <v>59.4</v>
      </c>
      <c r="O597" s="48">
        <v>24.75</v>
      </c>
      <c r="P597" s="47">
        <v>4.95</v>
      </c>
    </row>
    <row r="598" spans="1:16" x14ac:dyDescent="0.2">
      <c r="A598" s="105" t="s">
        <v>649</v>
      </c>
      <c r="B598" s="106" t="s">
        <v>35</v>
      </c>
      <c r="C598" s="52" t="s">
        <v>26</v>
      </c>
      <c r="D598" s="82">
        <v>44012</v>
      </c>
      <c r="E598" s="51">
        <v>582012</v>
      </c>
      <c r="F598" s="51">
        <v>-1483502</v>
      </c>
      <c r="G598" s="81">
        <v>175.56693489392831</v>
      </c>
      <c r="H598" s="50">
        <v>7.9502134323120117</v>
      </c>
      <c r="I598" s="41" t="s">
        <v>39</v>
      </c>
      <c r="J598" s="49">
        <v>730.59632106033541</v>
      </c>
      <c r="K598" s="47">
        <v>94</v>
      </c>
      <c r="L598" s="49">
        <v>63.228146524017369</v>
      </c>
      <c r="M598" s="47">
        <v>17</v>
      </c>
      <c r="N598" s="49">
        <v>39.6</v>
      </c>
      <c r="O598" s="48">
        <v>0</v>
      </c>
      <c r="P598" s="47">
        <v>0</v>
      </c>
    </row>
    <row r="599" spans="1:16" x14ac:dyDescent="0.2">
      <c r="A599" s="105" t="s">
        <v>650</v>
      </c>
      <c r="B599" s="106" t="s">
        <v>35</v>
      </c>
      <c r="C599" s="52" t="s">
        <v>26</v>
      </c>
      <c r="D599" s="82">
        <v>44012</v>
      </c>
      <c r="E599" s="51">
        <v>582011</v>
      </c>
      <c r="F599" s="51">
        <v>-1485394</v>
      </c>
      <c r="G599" s="81">
        <v>124.35991221653255</v>
      </c>
      <c r="H599" s="50">
        <v>7.9502134323120117</v>
      </c>
      <c r="I599" s="41" t="s">
        <v>39</v>
      </c>
      <c r="J599" s="49">
        <v>160.8557203218532</v>
      </c>
      <c r="K599" s="47">
        <v>24</v>
      </c>
      <c r="L599" s="49">
        <v>93.850533427104793</v>
      </c>
      <c r="M599" s="47">
        <v>37</v>
      </c>
      <c r="N599" s="49">
        <v>0</v>
      </c>
      <c r="O599" s="48">
        <v>29.7</v>
      </c>
      <c r="P599" s="47">
        <v>9.9</v>
      </c>
    </row>
    <row r="600" spans="1:16" x14ac:dyDescent="0.2">
      <c r="A600" s="105" t="s">
        <v>651</v>
      </c>
      <c r="B600" s="106" t="s">
        <v>35</v>
      </c>
      <c r="C600" s="52" t="s">
        <v>26</v>
      </c>
      <c r="D600" s="82">
        <v>44013</v>
      </c>
      <c r="E600" s="51">
        <v>581989</v>
      </c>
      <c r="F600" s="51">
        <v>-1491299</v>
      </c>
      <c r="G600" s="81">
        <v>153.62106803218725</v>
      </c>
      <c r="H600" s="50">
        <v>7.9502134323120117</v>
      </c>
      <c r="I600" s="41" t="s">
        <v>39</v>
      </c>
      <c r="J600" s="49">
        <v>771.55074388001935</v>
      </c>
      <c r="K600" s="47">
        <v>115</v>
      </c>
      <c r="L600" s="49">
        <v>197.34568924436709</v>
      </c>
      <c r="M600" s="47">
        <v>51</v>
      </c>
      <c r="N600" s="49">
        <v>0</v>
      </c>
      <c r="O600" s="48">
        <v>44.55</v>
      </c>
      <c r="P600" s="47">
        <v>0</v>
      </c>
    </row>
    <row r="601" spans="1:16" x14ac:dyDescent="0.2">
      <c r="A601" s="105" t="s">
        <v>652</v>
      </c>
      <c r="B601" s="106" t="s">
        <v>35</v>
      </c>
      <c r="C601" s="52" t="s">
        <v>26</v>
      </c>
      <c r="D601" s="82">
        <v>44010</v>
      </c>
      <c r="E601" s="51">
        <v>582025</v>
      </c>
      <c r="F601" s="51">
        <v>-1493157</v>
      </c>
      <c r="G601" s="81">
        <v>153.62106803218725</v>
      </c>
      <c r="H601" s="50">
        <v>7.869908332824707</v>
      </c>
      <c r="I601" s="41" t="s">
        <v>39</v>
      </c>
      <c r="J601" s="49">
        <v>243.81485470567131</v>
      </c>
      <c r="K601" s="47">
        <v>36</v>
      </c>
      <c r="L601" s="49">
        <v>194.65514277678511</v>
      </c>
      <c r="M601" s="47">
        <v>52</v>
      </c>
      <c r="N601" s="49">
        <v>14.7</v>
      </c>
      <c r="O601" s="48">
        <v>53.9</v>
      </c>
      <c r="P601" s="47">
        <v>0</v>
      </c>
    </row>
    <row r="602" spans="1:16" x14ac:dyDescent="0.2">
      <c r="A602" s="105" t="s">
        <v>653</v>
      </c>
      <c r="B602" s="106" t="s">
        <v>35</v>
      </c>
      <c r="C602" s="52" t="s">
        <v>26</v>
      </c>
      <c r="D602" s="82">
        <v>44010</v>
      </c>
      <c r="E602" s="51">
        <v>582010</v>
      </c>
      <c r="F602" s="51">
        <v>-1495103</v>
      </c>
      <c r="G602" s="81">
        <v>78.63935625457205</v>
      </c>
      <c r="H602" s="50">
        <v>8.0305185317993164</v>
      </c>
      <c r="I602" s="41" t="s">
        <v>39</v>
      </c>
      <c r="J602" s="49">
        <v>146.40765411620262</v>
      </c>
      <c r="K602" s="47">
        <v>19</v>
      </c>
      <c r="L602" s="49">
        <v>257.09768372954238</v>
      </c>
      <c r="M602" s="47">
        <v>77</v>
      </c>
      <c r="N602" s="49">
        <v>0</v>
      </c>
      <c r="O602" s="48">
        <v>0</v>
      </c>
      <c r="P602" s="47">
        <v>5</v>
      </c>
    </row>
    <row r="603" spans="1:16" x14ac:dyDescent="0.2">
      <c r="A603" s="105" t="s">
        <v>654</v>
      </c>
      <c r="B603" s="106" t="s">
        <v>35</v>
      </c>
      <c r="C603" s="52" t="s">
        <v>26</v>
      </c>
      <c r="D603" s="82">
        <v>44014</v>
      </c>
      <c r="E603" s="51">
        <v>581997</v>
      </c>
      <c r="F603" s="51">
        <v>-1501010</v>
      </c>
      <c r="G603" s="81">
        <v>51.207022677395756</v>
      </c>
      <c r="H603" s="50">
        <v>6.3601703643798828</v>
      </c>
      <c r="I603" s="41" t="s">
        <v>39</v>
      </c>
      <c r="J603" s="49">
        <v>10.582982100926559</v>
      </c>
      <c r="K603" s="47">
        <v>2</v>
      </c>
      <c r="L603" s="49">
        <v>7.9708406349474021</v>
      </c>
      <c r="M603" s="47">
        <v>2</v>
      </c>
      <c r="N603" s="49">
        <v>0</v>
      </c>
      <c r="O603" s="48">
        <v>0</v>
      </c>
      <c r="P603" s="47">
        <v>0</v>
      </c>
    </row>
    <row r="604" spans="1:16" x14ac:dyDescent="0.2">
      <c r="A604" s="105" t="s">
        <v>655</v>
      </c>
      <c r="B604" s="106" t="s">
        <v>35</v>
      </c>
      <c r="C604" s="52" t="s">
        <v>26</v>
      </c>
      <c r="D604" s="82">
        <v>44014</v>
      </c>
      <c r="E604" s="51">
        <v>582010</v>
      </c>
      <c r="F604" s="51">
        <v>-1502899</v>
      </c>
      <c r="G604" s="81">
        <v>54.864667154352595</v>
      </c>
      <c r="H604" s="50">
        <v>7.9502134323120117</v>
      </c>
      <c r="I604" s="41" t="s">
        <v>39</v>
      </c>
      <c r="J604" s="49">
        <v>6.983926923654745</v>
      </c>
      <c r="K604" s="47">
        <v>1</v>
      </c>
      <c r="L604" s="49">
        <v>44.028888623997091</v>
      </c>
      <c r="M604" s="47">
        <v>12</v>
      </c>
      <c r="N604" s="49">
        <v>0</v>
      </c>
      <c r="O604" s="48">
        <v>0</v>
      </c>
      <c r="P604" s="47">
        <v>0</v>
      </c>
    </row>
    <row r="605" spans="1:16" x14ac:dyDescent="0.2">
      <c r="A605" s="105" t="s">
        <v>656</v>
      </c>
      <c r="B605" s="106" t="s">
        <v>35</v>
      </c>
      <c r="C605" s="52" t="s">
        <v>26</v>
      </c>
      <c r="D605" s="82">
        <v>44029</v>
      </c>
      <c r="E605" s="51">
        <v>582990</v>
      </c>
      <c r="F605" s="51">
        <v>-1483407</v>
      </c>
      <c r="G605" s="81">
        <v>128.01755669348938</v>
      </c>
      <c r="H605" s="50">
        <v>7.9502134323120117</v>
      </c>
      <c r="I605" s="41" t="s">
        <v>39</v>
      </c>
      <c r="J605" s="49">
        <v>747.87839779961803</v>
      </c>
      <c r="K605" s="47">
        <v>101</v>
      </c>
      <c r="L605" s="49">
        <v>103.26506514706892</v>
      </c>
      <c r="M605" s="47">
        <v>30</v>
      </c>
      <c r="N605" s="49">
        <v>0</v>
      </c>
      <c r="O605" s="48">
        <v>9.9</v>
      </c>
      <c r="P605" s="47">
        <v>4.95</v>
      </c>
    </row>
    <row r="606" spans="1:16" x14ac:dyDescent="0.2">
      <c r="A606" s="105" t="s">
        <v>657</v>
      </c>
      <c r="B606" s="106" t="s">
        <v>35</v>
      </c>
      <c r="C606" s="52" t="s">
        <v>26</v>
      </c>
      <c r="D606" s="82">
        <v>44029</v>
      </c>
      <c r="E606" s="51">
        <v>583004</v>
      </c>
      <c r="F606" s="51">
        <v>-1485315</v>
      </c>
      <c r="G606" s="81">
        <v>111.55815654718361</v>
      </c>
      <c r="H606" s="50">
        <v>8.0305185317993164</v>
      </c>
      <c r="I606" s="41" t="s">
        <v>39</v>
      </c>
      <c r="J606" s="49">
        <v>481.89651767416694</v>
      </c>
      <c r="K606" s="47">
        <v>60</v>
      </c>
      <c r="L606" s="49">
        <v>181.34422724287779</v>
      </c>
      <c r="M606" s="47">
        <v>57</v>
      </c>
      <c r="N606" s="49">
        <v>0</v>
      </c>
      <c r="O606" s="48">
        <v>4.9689440993788816</v>
      </c>
      <c r="P606" s="47">
        <v>14.906832298136646</v>
      </c>
    </row>
    <row r="607" spans="1:16" x14ac:dyDescent="0.2">
      <c r="A607" s="105" t="s">
        <v>658</v>
      </c>
      <c r="B607" s="106" t="s">
        <v>35</v>
      </c>
      <c r="C607" s="52" t="s">
        <v>26</v>
      </c>
      <c r="D607" s="82">
        <v>44029</v>
      </c>
      <c r="E607" s="51">
        <v>583011</v>
      </c>
      <c r="F607" s="51">
        <v>-1491318</v>
      </c>
      <c r="G607" s="81">
        <v>118.87344550109729</v>
      </c>
      <c r="H607" s="50">
        <v>7.9502134323120117</v>
      </c>
      <c r="I607" s="41" t="s">
        <v>39</v>
      </c>
      <c r="J607" s="49">
        <v>235.81760510328749</v>
      </c>
      <c r="K607" s="47">
        <v>32</v>
      </c>
      <c r="L607" s="49">
        <v>48.486466240309277</v>
      </c>
      <c r="M607" s="47">
        <v>15</v>
      </c>
      <c r="N607" s="49">
        <v>34.65</v>
      </c>
      <c r="O607" s="48">
        <v>44.55</v>
      </c>
      <c r="P607" s="47">
        <v>0</v>
      </c>
    </row>
    <row r="608" spans="1:16" x14ac:dyDescent="0.2">
      <c r="A608" s="105" t="s">
        <v>659</v>
      </c>
      <c r="B608" s="106" t="s">
        <v>35</v>
      </c>
      <c r="C608" s="52" t="s">
        <v>26</v>
      </c>
      <c r="D608" s="82">
        <v>44030</v>
      </c>
      <c r="E608" s="51">
        <v>583005</v>
      </c>
      <c r="F608" s="51">
        <v>-1493212</v>
      </c>
      <c r="G608" s="81">
        <v>138.99049012435989</v>
      </c>
      <c r="H608" s="50">
        <v>7.9502134323120117</v>
      </c>
      <c r="I608" s="41" t="s">
        <v>39</v>
      </c>
      <c r="J608" s="49">
        <v>252.16204367410549</v>
      </c>
      <c r="K608" s="47">
        <v>35</v>
      </c>
      <c r="L608" s="49">
        <v>108.55343384000631</v>
      </c>
      <c r="M608" s="47">
        <v>31</v>
      </c>
      <c r="N608" s="49">
        <v>0</v>
      </c>
      <c r="O608" s="48">
        <v>24.75</v>
      </c>
      <c r="P608" s="47">
        <v>0</v>
      </c>
    </row>
    <row r="609" spans="1:16" x14ac:dyDescent="0.2">
      <c r="A609" s="105" t="s">
        <v>660</v>
      </c>
      <c r="B609" s="106" t="s">
        <v>35</v>
      </c>
      <c r="C609" s="52" t="s">
        <v>26</v>
      </c>
      <c r="D609" s="82">
        <v>44031</v>
      </c>
      <c r="E609" s="51">
        <v>583009</v>
      </c>
      <c r="F609" s="51">
        <v>-1495083</v>
      </c>
      <c r="G609" s="81">
        <v>138.99049012435989</v>
      </c>
      <c r="H609" s="50">
        <v>7.9502134323120117</v>
      </c>
      <c r="I609" s="41" t="s">
        <v>39</v>
      </c>
      <c r="J609" s="49">
        <v>263.56632952202881</v>
      </c>
      <c r="K609" s="47">
        <v>40</v>
      </c>
      <c r="L609" s="49">
        <v>204.7556968480977</v>
      </c>
      <c r="M609" s="47">
        <v>63</v>
      </c>
      <c r="N609" s="49">
        <v>0</v>
      </c>
      <c r="O609" s="48">
        <v>89.660377358490564</v>
      </c>
      <c r="P609" s="47">
        <v>0</v>
      </c>
    </row>
    <row r="610" spans="1:16" x14ac:dyDescent="0.2">
      <c r="A610" s="105" t="s">
        <v>661</v>
      </c>
      <c r="B610" s="106" t="s">
        <v>35</v>
      </c>
      <c r="C610" s="52" t="s">
        <v>26</v>
      </c>
      <c r="D610" s="82">
        <v>44014</v>
      </c>
      <c r="E610" s="51">
        <v>582992</v>
      </c>
      <c r="F610" s="51">
        <v>-1501004</v>
      </c>
      <c r="G610" s="81">
        <v>87.783467446964153</v>
      </c>
      <c r="H610" s="50">
        <v>7.9502134323120117</v>
      </c>
      <c r="I610" s="41" t="s">
        <v>39</v>
      </c>
      <c r="J610" s="49">
        <v>43.27865419850837</v>
      </c>
      <c r="K610" s="47">
        <v>7</v>
      </c>
      <c r="L610" s="49">
        <v>67.890078071348526</v>
      </c>
      <c r="M610" s="47">
        <v>23</v>
      </c>
      <c r="N610" s="49">
        <v>0</v>
      </c>
      <c r="O610" s="48">
        <v>4.95</v>
      </c>
      <c r="P610" s="47">
        <v>4.95</v>
      </c>
    </row>
    <row r="611" spans="1:16" x14ac:dyDescent="0.2">
      <c r="A611" s="105" t="s">
        <v>662</v>
      </c>
      <c r="B611" s="106" t="s">
        <v>35</v>
      </c>
      <c r="C611" s="52" t="s">
        <v>26</v>
      </c>
      <c r="D611" s="82">
        <v>44015</v>
      </c>
      <c r="E611" s="51">
        <v>582991</v>
      </c>
      <c r="F611" s="51">
        <v>-1502916</v>
      </c>
      <c r="G611" s="81">
        <v>84.125822970007306</v>
      </c>
      <c r="H611" s="50">
        <v>7.9502134323120117</v>
      </c>
      <c r="I611" s="41" t="s">
        <v>39</v>
      </c>
      <c r="J611" s="49">
        <v>32.06054356829447</v>
      </c>
      <c r="K611" s="47">
        <v>4</v>
      </c>
      <c r="L611" s="49">
        <v>75.610075475843828</v>
      </c>
      <c r="M611" s="47">
        <v>27</v>
      </c>
      <c r="N611" s="49">
        <v>0</v>
      </c>
      <c r="O611" s="48">
        <v>0</v>
      </c>
      <c r="P611" s="47">
        <v>0</v>
      </c>
    </row>
    <row r="612" spans="1:16" x14ac:dyDescent="0.2">
      <c r="A612" s="105" t="s">
        <v>663</v>
      </c>
      <c r="B612" s="106" t="s">
        <v>35</v>
      </c>
      <c r="C612" s="52" t="s">
        <v>26</v>
      </c>
      <c r="D612" s="82">
        <v>44015</v>
      </c>
      <c r="E612" s="51">
        <v>582988</v>
      </c>
      <c r="F612" s="51">
        <v>-1504799</v>
      </c>
      <c r="G612" s="81">
        <v>96.927578639356256</v>
      </c>
      <c r="H612" s="50">
        <v>7.9502134323120117</v>
      </c>
      <c r="I612" s="41" t="s">
        <v>39</v>
      </c>
      <c r="J612" s="49">
        <v>100.33237807977825</v>
      </c>
      <c r="K612" s="47">
        <v>14</v>
      </c>
      <c r="L612" s="49">
        <v>164.07289231324924</v>
      </c>
      <c r="M612" s="47">
        <v>50</v>
      </c>
      <c r="N612" s="49">
        <v>0</v>
      </c>
      <c r="O612" s="48">
        <v>9.9</v>
      </c>
      <c r="P612" s="47">
        <v>0</v>
      </c>
    </row>
    <row r="613" spans="1:16" x14ac:dyDescent="0.2">
      <c r="A613" s="105" t="s">
        <v>664</v>
      </c>
      <c r="B613" s="106" t="s">
        <v>35</v>
      </c>
      <c r="C613" s="52" t="s">
        <v>26</v>
      </c>
      <c r="D613" s="82">
        <v>44030</v>
      </c>
      <c r="E613" s="51">
        <v>584000</v>
      </c>
      <c r="F613" s="51">
        <v>-1491281</v>
      </c>
      <c r="G613" s="81">
        <v>133.50402340892464</v>
      </c>
      <c r="H613" s="50">
        <v>8.0305185317993164</v>
      </c>
      <c r="I613" s="41" t="s">
        <v>39</v>
      </c>
      <c r="J613" s="49">
        <v>178.8075544300828</v>
      </c>
      <c r="K613" s="47">
        <v>22</v>
      </c>
      <c r="L613" s="49">
        <v>65.089566480194392</v>
      </c>
      <c r="M613" s="47">
        <v>19</v>
      </c>
      <c r="N613" s="49">
        <v>30</v>
      </c>
      <c r="O613" s="48">
        <v>60</v>
      </c>
      <c r="P613" s="47">
        <v>5</v>
      </c>
    </row>
    <row r="614" spans="1:16" x14ac:dyDescent="0.2">
      <c r="A614" s="105" t="s">
        <v>665</v>
      </c>
      <c r="B614" s="106" t="s">
        <v>35</v>
      </c>
      <c r="C614" s="52" t="s">
        <v>26</v>
      </c>
      <c r="D614" s="82">
        <v>44030</v>
      </c>
      <c r="E614" s="51">
        <v>584001</v>
      </c>
      <c r="F614" s="51">
        <v>-1493194</v>
      </c>
      <c r="G614" s="81">
        <v>133.50402340892464</v>
      </c>
      <c r="H614" s="50">
        <v>7.9502134323120117</v>
      </c>
      <c r="I614" s="41" t="s">
        <v>39</v>
      </c>
      <c r="J614" s="49">
        <v>139.6072580528791</v>
      </c>
      <c r="K614" s="47">
        <v>19</v>
      </c>
      <c r="L614" s="49">
        <v>71.229548887865406</v>
      </c>
      <c r="M614" s="47">
        <v>20</v>
      </c>
      <c r="N614" s="49">
        <v>24.75</v>
      </c>
      <c r="O614" s="48">
        <v>44.55</v>
      </c>
      <c r="P614" s="47">
        <v>0</v>
      </c>
    </row>
    <row r="615" spans="1:16" x14ac:dyDescent="0.2">
      <c r="A615" s="105" t="s">
        <v>666</v>
      </c>
      <c r="B615" s="106" t="s">
        <v>35</v>
      </c>
      <c r="C615" s="52" t="s">
        <v>26</v>
      </c>
      <c r="D615" s="82">
        <v>44031</v>
      </c>
      <c r="E615" s="51">
        <v>584005</v>
      </c>
      <c r="F615" s="51">
        <v>-1495094</v>
      </c>
      <c r="G615" s="81">
        <v>149.96342355523043</v>
      </c>
      <c r="H615" s="50">
        <v>7.9502134323120117</v>
      </c>
      <c r="I615" s="41" t="s">
        <v>39</v>
      </c>
      <c r="J615" s="49">
        <v>226.12281735464236</v>
      </c>
      <c r="K615" s="47">
        <v>33</v>
      </c>
      <c r="L615" s="49">
        <v>52.192442480484118</v>
      </c>
      <c r="M615" s="47">
        <v>13</v>
      </c>
      <c r="N615" s="49">
        <v>19.8</v>
      </c>
      <c r="O615" s="48">
        <v>24.75</v>
      </c>
      <c r="P615" s="47">
        <v>0</v>
      </c>
    </row>
    <row r="616" spans="1:16" x14ac:dyDescent="0.2">
      <c r="A616" s="105" t="s">
        <v>667</v>
      </c>
      <c r="B616" s="106" t="s">
        <v>35</v>
      </c>
      <c r="C616" s="52" t="s">
        <v>26</v>
      </c>
      <c r="D616" s="82">
        <v>44031</v>
      </c>
      <c r="E616" s="51">
        <v>584011</v>
      </c>
      <c r="F616" s="51">
        <v>-1501004</v>
      </c>
      <c r="G616" s="81">
        <v>122.53108997805413</v>
      </c>
      <c r="H616" s="50">
        <v>7.9502134323120117</v>
      </c>
      <c r="I616" s="41" t="s">
        <v>39</v>
      </c>
      <c r="J616" s="49">
        <v>937.00362651290027</v>
      </c>
      <c r="K616" s="47">
        <v>123</v>
      </c>
      <c r="L616" s="49">
        <v>230.69203158101604</v>
      </c>
      <c r="M616" s="47">
        <v>66</v>
      </c>
      <c r="N616" s="49">
        <v>0</v>
      </c>
      <c r="O616" s="48">
        <v>34.65</v>
      </c>
      <c r="P616" s="47">
        <v>0</v>
      </c>
    </row>
    <row r="617" spans="1:16" x14ac:dyDescent="0.2">
      <c r="A617" s="105" t="s">
        <v>668</v>
      </c>
      <c r="B617" s="106" t="s">
        <v>35</v>
      </c>
      <c r="C617" s="52" t="s">
        <v>26</v>
      </c>
      <c r="D617" s="82">
        <v>44015</v>
      </c>
      <c r="E617" s="51">
        <v>584010</v>
      </c>
      <c r="F617" s="51">
        <v>-1502907</v>
      </c>
      <c r="G617" s="81">
        <v>202.99926847110459</v>
      </c>
      <c r="H617" s="50">
        <v>7.9502134323120117</v>
      </c>
      <c r="I617" s="41" t="s">
        <v>39</v>
      </c>
      <c r="J617" s="49">
        <v>216.98229867862469</v>
      </c>
      <c r="K617" s="47">
        <v>31</v>
      </c>
      <c r="L617" s="49">
        <v>54.095331220515789</v>
      </c>
      <c r="M617" s="47">
        <v>13</v>
      </c>
      <c r="N617" s="49">
        <v>69.3</v>
      </c>
      <c r="O617" s="48">
        <v>0</v>
      </c>
      <c r="P617" s="47">
        <v>4.95</v>
      </c>
    </row>
    <row r="618" spans="1:16" x14ac:dyDescent="0.2">
      <c r="A618" s="105" t="s">
        <v>669</v>
      </c>
      <c r="B618" s="106" t="s">
        <v>35</v>
      </c>
      <c r="C618" s="52" t="s">
        <v>26</v>
      </c>
      <c r="D618" s="82">
        <v>44016</v>
      </c>
      <c r="E618" s="51">
        <v>583999</v>
      </c>
      <c r="F618" s="51">
        <v>-1504902</v>
      </c>
      <c r="G618" s="81">
        <v>199.34162399414777</v>
      </c>
      <c r="H618" s="50">
        <v>7.9502134323120117</v>
      </c>
      <c r="I618" s="41" t="s">
        <v>39</v>
      </c>
      <c r="J618" s="49">
        <v>175.25625125127684</v>
      </c>
      <c r="K618" s="47">
        <v>28</v>
      </c>
      <c r="L618" s="49">
        <v>91.017865619679498</v>
      </c>
      <c r="M618" s="47">
        <v>21</v>
      </c>
      <c r="N618" s="49">
        <v>74.25</v>
      </c>
      <c r="O618" s="48">
        <v>34.65</v>
      </c>
      <c r="P618" s="47">
        <v>0</v>
      </c>
    </row>
    <row r="619" spans="1:16" x14ac:dyDescent="0.2">
      <c r="A619" s="105" t="s">
        <v>670</v>
      </c>
      <c r="B619" s="106" t="s">
        <v>35</v>
      </c>
      <c r="C619" s="52" t="s">
        <v>26</v>
      </c>
      <c r="D619" s="82">
        <v>44016</v>
      </c>
      <c r="E619" s="51">
        <v>583995</v>
      </c>
      <c r="F619" s="51">
        <v>-1510795</v>
      </c>
      <c r="G619" s="81">
        <v>188.36869056327723</v>
      </c>
      <c r="H619" s="50">
        <v>7.9502134323120117</v>
      </c>
      <c r="I619" s="41" t="s">
        <v>39</v>
      </c>
      <c r="J619" s="49">
        <v>430.57215114698744</v>
      </c>
      <c r="K619" s="47">
        <v>50</v>
      </c>
      <c r="L619" s="49">
        <v>28.070473455718815</v>
      </c>
      <c r="M619" s="47">
        <v>7</v>
      </c>
      <c r="N619" s="49">
        <v>59.031055900621119</v>
      </c>
      <c r="O619" s="48">
        <v>19.677018633540374</v>
      </c>
      <c r="P619" s="47">
        <v>0</v>
      </c>
    </row>
    <row r="620" spans="1:16" x14ac:dyDescent="0.2">
      <c r="A620" s="105" t="s">
        <v>671</v>
      </c>
      <c r="B620" s="106" t="s">
        <v>35</v>
      </c>
      <c r="C620" s="52" t="s">
        <v>26</v>
      </c>
      <c r="D620" s="82">
        <v>44023</v>
      </c>
      <c r="E620" s="51">
        <v>584999</v>
      </c>
      <c r="F620" s="51">
        <v>-1493211</v>
      </c>
      <c r="G620" s="81">
        <v>224.94513533284564</v>
      </c>
      <c r="H620" s="50">
        <v>7.9502134323120117</v>
      </c>
      <c r="I620" s="41" t="s">
        <v>39</v>
      </c>
      <c r="J620" s="49">
        <v>186.40597282144441</v>
      </c>
      <c r="K620" s="47">
        <v>20</v>
      </c>
      <c r="L620" s="49">
        <v>11.606898214603241</v>
      </c>
      <c r="M620" s="47">
        <v>3</v>
      </c>
      <c r="N620" s="49">
        <v>29.7</v>
      </c>
      <c r="O620" s="48">
        <v>0</v>
      </c>
      <c r="P620" s="47">
        <v>0</v>
      </c>
    </row>
    <row r="621" spans="1:16" x14ac:dyDescent="0.2">
      <c r="A621" s="105" t="s">
        <v>672</v>
      </c>
      <c r="B621" s="106" t="s">
        <v>35</v>
      </c>
      <c r="C621" s="52" t="s">
        <v>26</v>
      </c>
      <c r="D621" s="82">
        <v>44023</v>
      </c>
      <c r="E621" s="51">
        <v>585012</v>
      </c>
      <c r="F621" s="51">
        <v>-1495110</v>
      </c>
      <c r="G621" s="81">
        <v>239.575713240673</v>
      </c>
      <c r="H621" s="50">
        <v>7.9502134323120117</v>
      </c>
      <c r="I621" s="41" t="s">
        <v>39</v>
      </c>
      <c r="J621" s="49">
        <v>223.14831890067626</v>
      </c>
      <c r="K621" s="47">
        <v>28</v>
      </c>
      <c r="L621" s="49">
        <v>7.9148103660502551</v>
      </c>
      <c r="M621" s="47">
        <v>2</v>
      </c>
      <c r="N621" s="49">
        <v>59.4</v>
      </c>
      <c r="O621" s="48">
        <v>0</v>
      </c>
      <c r="P621" s="47">
        <v>0</v>
      </c>
    </row>
    <row r="622" spans="1:16" x14ac:dyDescent="0.2">
      <c r="A622" s="105" t="s">
        <v>673</v>
      </c>
      <c r="B622" s="106" t="s">
        <v>35</v>
      </c>
      <c r="C622" s="52" t="s">
        <v>26</v>
      </c>
      <c r="D622" s="82">
        <v>44024</v>
      </c>
      <c r="E622" s="51">
        <v>585011</v>
      </c>
      <c r="F622" s="51">
        <v>-1501033</v>
      </c>
      <c r="G622" s="81">
        <v>159.10753474762254</v>
      </c>
      <c r="H622" s="50">
        <v>7.9502134323120117</v>
      </c>
      <c r="I622" s="41" t="s">
        <v>39</v>
      </c>
      <c r="J622" s="49">
        <v>653.2712381550042</v>
      </c>
      <c r="K622" s="47">
        <v>86</v>
      </c>
      <c r="L622" s="49">
        <v>65.065764235735401</v>
      </c>
      <c r="M622" s="47">
        <v>18</v>
      </c>
      <c r="N622" s="49">
        <v>59.4</v>
      </c>
      <c r="O622" s="48">
        <v>14.85</v>
      </c>
      <c r="P622" s="47">
        <v>0</v>
      </c>
    </row>
    <row r="623" spans="1:16" x14ac:dyDescent="0.2">
      <c r="A623" s="105" t="s">
        <v>674</v>
      </c>
      <c r="B623" s="106" t="s">
        <v>35</v>
      </c>
      <c r="C623" s="52" t="s">
        <v>26</v>
      </c>
      <c r="D623" s="82">
        <v>44025</v>
      </c>
      <c r="E623" s="51">
        <v>585000</v>
      </c>
      <c r="F623" s="51">
        <v>-1503050</v>
      </c>
      <c r="G623" s="81">
        <v>171.90929041697146</v>
      </c>
      <c r="H623" s="50">
        <v>7.9502134323120117</v>
      </c>
      <c r="I623" s="41" t="s">
        <v>39</v>
      </c>
      <c r="J623" s="49">
        <v>645.38392599111614</v>
      </c>
      <c r="K623" s="47">
        <v>84</v>
      </c>
      <c r="L623" s="49">
        <v>66.851285554884967</v>
      </c>
      <c r="M623" s="47">
        <v>17</v>
      </c>
      <c r="N623" s="49">
        <v>49.5</v>
      </c>
      <c r="O623" s="48">
        <v>9.9</v>
      </c>
      <c r="P623" s="47">
        <v>0</v>
      </c>
    </row>
    <row r="624" spans="1:16" x14ac:dyDescent="0.2">
      <c r="A624" s="105" t="s">
        <v>675</v>
      </c>
      <c r="B624" s="106" t="s">
        <v>35</v>
      </c>
      <c r="C624" s="52" t="s">
        <v>26</v>
      </c>
      <c r="D624" s="82">
        <v>44016</v>
      </c>
      <c r="E624" s="51">
        <v>584995</v>
      </c>
      <c r="F624" s="51">
        <v>-1504902</v>
      </c>
      <c r="G624" s="81">
        <v>173.73811265544987</v>
      </c>
      <c r="H624" s="50">
        <v>7.9502134323120117</v>
      </c>
      <c r="I624" s="41" t="s">
        <v>39</v>
      </c>
      <c r="J624" s="49">
        <v>429.89270400129067</v>
      </c>
      <c r="K624" s="47">
        <v>50</v>
      </c>
      <c r="L624" s="49">
        <v>50.411786813516763</v>
      </c>
      <c r="M624" s="47">
        <v>13</v>
      </c>
      <c r="N624" s="49">
        <v>29.7</v>
      </c>
      <c r="O624" s="48">
        <v>19.8</v>
      </c>
      <c r="P624" s="47">
        <v>0</v>
      </c>
    </row>
    <row r="625" spans="1:16" x14ac:dyDescent="0.2">
      <c r="A625" s="105" t="s">
        <v>676</v>
      </c>
      <c r="B625" s="106" t="s">
        <v>35</v>
      </c>
      <c r="C625" s="52" t="s">
        <v>26</v>
      </c>
      <c r="D625" s="82">
        <v>44032</v>
      </c>
      <c r="E625" s="51">
        <v>585013</v>
      </c>
      <c r="F625" s="51">
        <v>-1510799</v>
      </c>
      <c r="G625" s="81">
        <v>142.64813460131674</v>
      </c>
      <c r="H625" s="50">
        <v>7.9502134323120117</v>
      </c>
      <c r="I625" s="41" t="s">
        <v>39</v>
      </c>
      <c r="J625" s="49">
        <v>492.33296093524262</v>
      </c>
      <c r="K625" s="47">
        <v>65</v>
      </c>
      <c r="L625" s="49">
        <v>221.60569259956802</v>
      </c>
      <c r="M625" s="47">
        <v>66</v>
      </c>
      <c r="N625" s="49">
        <v>4.95</v>
      </c>
      <c r="O625" s="48">
        <v>24.75</v>
      </c>
      <c r="P625" s="47">
        <v>0</v>
      </c>
    </row>
    <row r="626" spans="1:16" x14ac:dyDescent="0.2">
      <c r="A626" s="105" t="s">
        <v>677</v>
      </c>
      <c r="B626" s="106" t="s">
        <v>35</v>
      </c>
      <c r="C626" s="52" t="s">
        <v>26</v>
      </c>
      <c r="D626" s="82">
        <v>44033</v>
      </c>
      <c r="E626" s="51">
        <v>585009</v>
      </c>
      <c r="F626" s="51">
        <v>-1512808</v>
      </c>
      <c r="G626" s="81">
        <v>118.87344550109729</v>
      </c>
      <c r="H626" s="50">
        <v>7.9502134323120117</v>
      </c>
      <c r="I626" s="41" t="s">
        <v>39</v>
      </c>
      <c r="J626" s="49">
        <v>286.82434074860811</v>
      </c>
      <c r="K626" s="47">
        <v>36</v>
      </c>
      <c r="L626" s="49">
        <v>222.80690653816575</v>
      </c>
      <c r="M626" s="47">
        <v>70</v>
      </c>
      <c r="N626" s="49">
        <v>39.6</v>
      </c>
      <c r="O626" s="48">
        <v>29.7</v>
      </c>
      <c r="P626" s="47">
        <v>14.85</v>
      </c>
    </row>
    <row r="627" spans="1:16" x14ac:dyDescent="0.2">
      <c r="A627" s="105" t="s">
        <v>678</v>
      </c>
      <c r="B627" s="106" t="s">
        <v>35</v>
      </c>
      <c r="C627" s="52" t="s">
        <v>26</v>
      </c>
      <c r="D627" s="82">
        <v>44023</v>
      </c>
      <c r="E627" s="51">
        <v>585996</v>
      </c>
      <c r="F627" s="51">
        <v>-1495106</v>
      </c>
      <c r="G627" s="81">
        <v>223.11631309436723</v>
      </c>
      <c r="H627" s="50">
        <v>7.9502134323120117</v>
      </c>
      <c r="I627" s="41" t="s">
        <v>39</v>
      </c>
      <c r="J627" s="49">
        <v>386.43045621844976</v>
      </c>
      <c r="K627" s="47">
        <v>45</v>
      </c>
      <c r="L627" s="49">
        <v>8.1295314930328892</v>
      </c>
      <c r="M627" s="47">
        <v>2</v>
      </c>
      <c r="N627" s="49">
        <v>19.317073170731707</v>
      </c>
      <c r="O627" s="48">
        <v>0</v>
      </c>
      <c r="P627" s="47">
        <v>0</v>
      </c>
    </row>
    <row r="628" spans="1:16" x14ac:dyDescent="0.2">
      <c r="A628" s="105" t="s">
        <v>679</v>
      </c>
      <c r="B628" s="106" t="s">
        <v>35</v>
      </c>
      <c r="C628" s="52" t="s">
        <v>26</v>
      </c>
      <c r="D628" s="82">
        <v>44024</v>
      </c>
      <c r="E628" s="51">
        <v>590004</v>
      </c>
      <c r="F628" s="51">
        <v>-1501143</v>
      </c>
      <c r="G628" s="81">
        <v>190.19751280175566</v>
      </c>
      <c r="H628" s="50">
        <v>7.9502134323120117</v>
      </c>
      <c r="I628" s="41" t="s">
        <v>39</v>
      </c>
      <c r="J628" s="49">
        <v>577.77835360768029</v>
      </c>
      <c r="K628" s="47">
        <v>80</v>
      </c>
      <c r="L628" s="49">
        <v>37.778397773129036</v>
      </c>
      <c r="M628" s="47">
        <v>10</v>
      </c>
      <c r="N628" s="49">
        <v>48.588957055214721</v>
      </c>
      <c r="O628" s="48">
        <v>29.153374233128833</v>
      </c>
      <c r="P628" s="47">
        <v>0</v>
      </c>
    </row>
    <row r="629" spans="1:16" x14ac:dyDescent="0.2">
      <c r="A629" s="105" t="s">
        <v>680</v>
      </c>
      <c r="B629" s="106" t="s">
        <v>35</v>
      </c>
      <c r="C629" s="52" t="s">
        <v>26</v>
      </c>
      <c r="D629" s="82">
        <v>44024</v>
      </c>
      <c r="E629" s="51">
        <v>590006</v>
      </c>
      <c r="F629" s="51">
        <v>-1503007</v>
      </c>
      <c r="G629" s="81">
        <v>118.87344550109729</v>
      </c>
      <c r="H629" s="50">
        <v>7.9502134323120117</v>
      </c>
      <c r="I629" s="41" t="s">
        <v>39</v>
      </c>
      <c r="J629" s="49">
        <v>338.70318398648823</v>
      </c>
      <c r="K629" s="47">
        <v>44</v>
      </c>
      <c r="L629" s="49">
        <v>160.95542812460877</v>
      </c>
      <c r="M629" s="47">
        <v>49</v>
      </c>
      <c r="N629" s="49">
        <v>0</v>
      </c>
      <c r="O629" s="48">
        <v>14.85</v>
      </c>
      <c r="P629" s="47">
        <v>0</v>
      </c>
    </row>
    <row r="630" spans="1:16" x14ac:dyDescent="0.2">
      <c r="A630" s="105" t="s">
        <v>681</v>
      </c>
      <c r="B630" s="106" t="s">
        <v>35</v>
      </c>
      <c r="C630" s="52" t="s">
        <v>26</v>
      </c>
      <c r="D630" s="82">
        <v>44025</v>
      </c>
      <c r="E630" s="51">
        <v>585999</v>
      </c>
      <c r="F630" s="51">
        <v>-1505025</v>
      </c>
      <c r="G630" s="81">
        <v>164.59400146305779</v>
      </c>
      <c r="H630" s="50">
        <v>7.9502134323120117</v>
      </c>
      <c r="I630" s="41" t="s">
        <v>39</v>
      </c>
      <c r="J630" s="49">
        <v>983.96493573532746</v>
      </c>
      <c r="K630" s="47">
        <v>126</v>
      </c>
      <c r="L630" s="49">
        <v>101.15910983207219</v>
      </c>
      <c r="M630" s="47">
        <v>27</v>
      </c>
      <c r="N630" s="49">
        <v>4.95</v>
      </c>
      <c r="O630" s="48">
        <v>9.9</v>
      </c>
      <c r="P630" s="47">
        <v>0</v>
      </c>
    </row>
    <row r="631" spans="1:16" x14ac:dyDescent="0.2">
      <c r="A631" s="105" t="s">
        <v>682</v>
      </c>
      <c r="B631" s="106" t="s">
        <v>35</v>
      </c>
      <c r="C631" s="52" t="s">
        <v>26</v>
      </c>
      <c r="D631" s="82">
        <v>44020</v>
      </c>
      <c r="E631" s="51">
        <v>590006</v>
      </c>
      <c r="F631" s="51">
        <v>-1510904</v>
      </c>
      <c r="G631" s="81">
        <v>148.134601316752</v>
      </c>
      <c r="H631" s="50">
        <v>7.9502134323120117</v>
      </c>
      <c r="I631" s="41" t="s">
        <v>39</v>
      </c>
      <c r="J631" s="49">
        <v>1227.2346989712073</v>
      </c>
      <c r="K631" s="47">
        <v>131</v>
      </c>
      <c r="L631" s="49">
        <v>76.268135899999962</v>
      </c>
      <c r="M631" s="47">
        <v>20</v>
      </c>
      <c r="N631" s="49">
        <v>0</v>
      </c>
      <c r="O631" s="48">
        <v>35.088607594936711</v>
      </c>
      <c r="P631" s="47">
        <v>10.025316455696203</v>
      </c>
    </row>
    <row r="632" spans="1:16" x14ac:dyDescent="0.2">
      <c r="A632" s="105" t="s">
        <v>683</v>
      </c>
      <c r="B632" s="106" t="s">
        <v>35</v>
      </c>
      <c r="C632" s="52" t="s">
        <v>26</v>
      </c>
      <c r="D632" s="82">
        <v>44022</v>
      </c>
      <c r="E632" s="51">
        <v>591012</v>
      </c>
      <c r="F632" s="51">
        <v>-1501103</v>
      </c>
      <c r="G632" s="81">
        <v>122.53108997805413</v>
      </c>
      <c r="H632" s="50">
        <v>7.9502134323120117</v>
      </c>
      <c r="I632" s="41" t="s">
        <v>39</v>
      </c>
      <c r="J632" s="49">
        <v>213.93266292723288</v>
      </c>
      <c r="K632" s="47">
        <v>28</v>
      </c>
      <c r="L632" s="49">
        <v>153.96745182594711</v>
      </c>
      <c r="M632" s="47">
        <v>46</v>
      </c>
      <c r="N632" s="49">
        <v>14.85</v>
      </c>
      <c r="O632" s="48">
        <v>4.95</v>
      </c>
      <c r="P632" s="47">
        <v>4.95</v>
      </c>
    </row>
    <row r="633" spans="1:16" x14ac:dyDescent="0.2">
      <c r="A633" s="105" t="s">
        <v>684</v>
      </c>
      <c r="B633" s="106" t="s">
        <v>35</v>
      </c>
      <c r="C633" s="52" t="s">
        <v>26</v>
      </c>
      <c r="D633" s="82">
        <v>44022</v>
      </c>
      <c r="E633" s="51">
        <v>590993</v>
      </c>
      <c r="F633" s="51">
        <v>-1503008</v>
      </c>
      <c r="G633" s="81">
        <v>124.35991221653255</v>
      </c>
      <c r="H633" s="50">
        <v>7.9502134323120117</v>
      </c>
      <c r="I633" s="41" t="s">
        <v>39</v>
      </c>
      <c r="J633" s="49">
        <v>621.64834719615317</v>
      </c>
      <c r="K633" s="47">
        <v>66</v>
      </c>
      <c r="L633" s="49">
        <v>124.5396690494602</v>
      </c>
      <c r="M633" s="47">
        <v>37</v>
      </c>
      <c r="N633" s="49">
        <v>0</v>
      </c>
      <c r="O633" s="48">
        <v>19.677018633540374</v>
      </c>
      <c r="P633" s="47">
        <v>0</v>
      </c>
    </row>
    <row r="634" spans="1:16" x14ac:dyDescent="0.2">
      <c r="A634" s="105" t="s">
        <v>685</v>
      </c>
      <c r="B634" s="106" t="s">
        <v>35</v>
      </c>
      <c r="C634" s="52" t="s">
        <v>26</v>
      </c>
      <c r="D634" s="82">
        <v>44021</v>
      </c>
      <c r="E634" s="51">
        <v>591005</v>
      </c>
      <c r="F634" s="51">
        <v>-1504999</v>
      </c>
      <c r="G634" s="81">
        <v>117.04462326261887</v>
      </c>
      <c r="H634" s="50">
        <v>7.9502134323120117</v>
      </c>
      <c r="I634" s="41" t="s">
        <v>39</v>
      </c>
      <c r="J634" s="49">
        <v>383.26311736462424</v>
      </c>
      <c r="K634" s="47">
        <v>49</v>
      </c>
      <c r="L634" s="49">
        <v>214.5737247144622</v>
      </c>
      <c r="M634" s="47">
        <v>59</v>
      </c>
      <c r="N634" s="49">
        <v>0</v>
      </c>
      <c r="O634" s="48">
        <v>9.9</v>
      </c>
      <c r="P634" s="47">
        <v>14.85</v>
      </c>
    </row>
    <row r="635" spans="1:16" x14ac:dyDescent="0.2">
      <c r="A635" s="105" t="s">
        <v>686</v>
      </c>
      <c r="B635" s="106" t="s">
        <v>35</v>
      </c>
      <c r="C635" s="52" t="s">
        <v>26</v>
      </c>
      <c r="D635" s="82">
        <v>44021</v>
      </c>
      <c r="E635" s="51">
        <v>591026</v>
      </c>
      <c r="F635" s="51">
        <v>-1510899</v>
      </c>
      <c r="G635" s="81">
        <v>56.693489392831012</v>
      </c>
      <c r="H635" s="50">
        <v>7.9502134323120117</v>
      </c>
      <c r="I635" s="41" t="s">
        <v>39</v>
      </c>
      <c r="J635" s="49">
        <v>530.56987202290361</v>
      </c>
      <c r="K635" s="47">
        <v>60</v>
      </c>
      <c r="L635" s="49">
        <v>122.10165200651652</v>
      </c>
      <c r="M635" s="47">
        <v>30</v>
      </c>
      <c r="N635" s="49">
        <v>0</v>
      </c>
      <c r="O635" s="48">
        <v>4.95</v>
      </c>
      <c r="P635" s="47">
        <v>19.8</v>
      </c>
    </row>
    <row r="636" spans="1:16" x14ac:dyDescent="0.2">
      <c r="A636" s="105" t="s">
        <v>687</v>
      </c>
      <c r="B636" s="106" t="s">
        <v>35</v>
      </c>
      <c r="C636" s="52" t="s">
        <v>26</v>
      </c>
      <c r="D636" s="82">
        <v>44022</v>
      </c>
      <c r="E636" s="51">
        <v>592010</v>
      </c>
      <c r="F636" s="51">
        <v>-1503110</v>
      </c>
      <c r="G636" s="81">
        <v>254.20629114850036</v>
      </c>
      <c r="H636" s="50">
        <v>7.9502134323120117</v>
      </c>
      <c r="I636" s="41" t="s">
        <v>39</v>
      </c>
      <c r="J636" s="49">
        <v>1237.6453951112048</v>
      </c>
      <c r="K636" s="47">
        <v>95</v>
      </c>
      <c r="L636" s="49">
        <v>21.770479957880163</v>
      </c>
      <c r="M636" s="47">
        <v>5</v>
      </c>
      <c r="N636" s="49">
        <v>29.7</v>
      </c>
      <c r="O636" s="48">
        <v>64.349999999999994</v>
      </c>
      <c r="P636" s="47">
        <v>4.95</v>
      </c>
    </row>
    <row r="637" spans="1:16" x14ac:dyDescent="0.2">
      <c r="A637" s="105" t="s">
        <v>688</v>
      </c>
      <c r="B637" s="106" t="s">
        <v>35</v>
      </c>
      <c r="C637" s="52" t="s">
        <v>27</v>
      </c>
      <c r="D637" s="82">
        <v>44028</v>
      </c>
      <c r="E637" s="51">
        <v>572002</v>
      </c>
      <c r="F637" s="51">
        <v>-1504629</v>
      </c>
      <c r="G637" s="81">
        <v>151.79224579370884</v>
      </c>
      <c r="H637" s="50">
        <v>7.869908332824707</v>
      </c>
      <c r="I637" s="41" t="s">
        <v>39</v>
      </c>
      <c r="J637" s="49">
        <v>98.258329815364817</v>
      </c>
      <c r="K637" s="47">
        <v>15</v>
      </c>
      <c r="L637" s="49">
        <v>57.678140016296858</v>
      </c>
      <c r="M637" s="47">
        <v>15</v>
      </c>
      <c r="N637" s="49">
        <v>73.5</v>
      </c>
      <c r="O637" s="48">
        <v>9.8000000000000007</v>
      </c>
      <c r="P637" s="47">
        <v>0</v>
      </c>
    </row>
    <row r="638" spans="1:16" x14ac:dyDescent="0.2">
      <c r="A638" s="105" t="s">
        <v>689</v>
      </c>
      <c r="B638" s="106" t="s">
        <v>35</v>
      </c>
      <c r="C638" s="52" t="s">
        <v>27</v>
      </c>
      <c r="D638" s="82">
        <v>44035</v>
      </c>
      <c r="E638" s="51">
        <v>573009</v>
      </c>
      <c r="F638" s="51">
        <v>-1501154</v>
      </c>
      <c r="G638" s="81">
        <v>363.93562545720556</v>
      </c>
      <c r="H638" s="50">
        <v>7.8699078559875488</v>
      </c>
      <c r="I638" s="41" t="s">
        <v>39</v>
      </c>
      <c r="J638" s="49">
        <v>63.271328321975993</v>
      </c>
      <c r="K638" s="47">
        <v>8</v>
      </c>
      <c r="L638" s="49">
        <v>12.259464881405689</v>
      </c>
      <c r="M638" s="47">
        <v>3</v>
      </c>
      <c r="N638" s="49">
        <v>68.599999999999994</v>
      </c>
      <c r="O638" s="48">
        <v>0</v>
      </c>
      <c r="P638" s="47">
        <v>68.599999999999994</v>
      </c>
    </row>
    <row r="639" spans="1:16" x14ac:dyDescent="0.2">
      <c r="A639" s="105" t="s">
        <v>690</v>
      </c>
      <c r="B639" s="106" t="s">
        <v>35</v>
      </c>
      <c r="C639" s="52" t="s">
        <v>27</v>
      </c>
      <c r="D639" s="82">
        <v>44035</v>
      </c>
      <c r="E639" s="51">
        <v>573003</v>
      </c>
      <c r="F639" s="51">
        <v>-1502800</v>
      </c>
      <c r="G639" s="81">
        <v>153.62106803218725</v>
      </c>
      <c r="H639" s="50">
        <v>7.869908332824707</v>
      </c>
      <c r="I639" s="41" t="s">
        <v>39</v>
      </c>
      <c r="J639" s="49">
        <v>93.009806868676492</v>
      </c>
      <c r="K639" s="47">
        <v>13</v>
      </c>
      <c r="L639" s="49">
        <v>12.719967195647296</v>
      </c>
      <c r="M639" s="47">
        <v>3</v>
      </c>
      <c r="N639" s="49">
        <v>4.9000000000000004</v>
      </c>
      <c r="O639" s="48">
        <v>34.299999999999997</v>
      </c>
      <c r="P639" s="47">
        <v>0</v>
      </c>
    </row>
    <row r="640" spans="1:16" x14ac:dyDescent="0.2">
      <c r="A640" s="105" t="s">
        <v>691</v>
      </c>
      <c r="B640" s="106" t="s">
        <v>35</v>
      </c>
      <c r="C640" s="52" t="s">
        <v>27</v>
      </c>
      <c r="D640" s="82">
        <v>44028</v>
      </c>
      <c r="E640" s="51">
        <v>572887</v>
      </c>
      <c r="F640" s="51">
        <v>-1504602</v>
      </c>
      <c r="G640" s="81">
        <v>95.098756400877832</v>
      </c>
      <c r="H640" s="50">
        <v>7.7896032333374023</v>
      </c>
      <c r="I640" s="41" t="s">
        <v>39</v>
      </c>
      <c r="J640" s="49">
        <v>35.728106764925407</v>
      </c>
      <c r="K640" s="47">
        <v>5</v>
      </c>
      <c r="L640" s="49">
        <v>44.197175821699446</v>
      </c>
      <c r="M640" s="47">
        <v>13</v>
      </c>
      <c r="N640" s="49">
        <v>0</v>
      </c>
      <c r="O640" s="48">
        <v>22.171428571428571</v>
      </c>
      <c r="P640" s="47">
        <v>0</v>
      </c>
    </row>
    <row r="641" spans="1:16" x14ac:dyDescent="0.2">
      <c r="A641" s="105" t="s">
        <v>692</v>
      </c>
      <c r="B641" s="106" t="s">
        <v>35</v>
      </c>
      <c r="C641" s="52" t="s">
        <v>27</v>
      </c>
      <c r="D641" s="82">
        <v>44035</v>
      </c>
      <c r="E641" s="51">
        <v>573996</v>
      </c>
      <c r="F641" s="51">
        <v>-1502741</v>
      </c>
      <c r="G641" s="81">
        <v>96.927578639356256</v>
      </c>
      <c r="H641" s="50">
        <v>7.9502134323120117</v>
      </c>
      <c r="I641" s="41" t="s">
        <v>39</v>
      </c>
      <c r="J641" s="49">
        <v>150.78451243155433</v>
      </c>
      <c r="K641" s="47">
        <v>22</v>
      </c>
      <c r="L641" s="49">
        <v>147.90602582264063</v>
      </c>
      <c r="M641" s="47">
        <v>45</v>
      </c>
      <c r="N641" s="49">
        <v>0</v>
      </c>
      <c r="O641" s="48">
        <v>19.8</v>
      </c>
      <c r="P641" s="47">
        <v>0</v>
      </c>
    </row>
    <row r="642" spans="1:16" x14ac:dyDescent="0.2">
      <c r="A642" s="105" t="s">
        <v>693</v>
      </c>
      <c r="B642" s="106" t="s">
        <v>35</v>
      </c>
      <c r="C642" s="52" t="s">
        <v>27</v>
      </c>
      <c r="D642" s="82">
        <v>44034</v>
      </c>
      <c r="E642" s="51">
        <v>573991</v>
      </c>
      <c r="F642" s="51">
        <v>-1504719</v>
      </c>
      <c r="G642" s="81">
        <v>84.125822970007306</v>
      </c>
      <c r="H642" s="50">
        <v>7.869908332824707</v>
      </c>
      <c r="I642" s="41" t="s">
        <v>39</v>
      </c>
      <c r="J642" s="49">
        <v>973.42345529428383</v>
      </c>
      <c r="K642" s="47">
        <v>122</v>
      </c>
      <c r="L642" s="49">
        <v>298.68089000505978</v>
      </c>
      <c r="M642" s="47">
        <v>79</v>
      </c>
      <c r="N642" s="49">
        <v>0</v>
      </c>
      <c r="O642" s="48">
        <v>53.9</v>
      </c>
      <c r="P642" s="47">
        <v>0</v>
      </c>
    </row>
    <row r="643" spans="1:16" x14ac:dyDescent="0.2">
      <c r="A643" s="105" t="s">
        <v>694</v>
      </c>
      <c r="B643" s="106" t="s">
        <v>35</v>
      </c>
      <c r="C643" s="52" t="s">
        <v>27</v>
      </c>
      <c r="D643" s="82">
        <v>44033</v>
      </c>
      <c r="E643" s="51">
        <v>574004</v>
      </c>
      <c r="F643" s="51">
        <v>-1510524</v>
      </c>
      <c r="G643" s="81">
        <v>71.324067300658371</v>
      </c>
      <c r="H643" s="50">
        <v>7.9502134323120117</v>
      </c>
      <c r="I643" s="41" t="s">
        <v>39</v>
      </c>
      <c r="J643" s="49">
        <v>402.6855273625581</v>
      </c>
      <c r="K643" s="47">
        <v>39</v>
      </c>
      <c r="L643" s="49">
        <v>126.03586747739861</v>
      </c>
      <c r="M643" s="47">
        <v>35</v>
      </c>
      <c r="N643" s="49">
        <v>0</v>
      </c>
      <c r="O643" s="48">
        <v>153.44999999999999</v>
      </c>
      <c r="P643" s="47">
        <v>0</v>
      </c>
    </row>
    <row r="644" spans="1:16" x14ac:dyDescent="0.2">
      <c r="A644" s="105" t="s">
        <v>695</v>
      </c>
      <c r="B644" s="106" t="s">
        <v>35</v>
      </c>
      <c r="C644" s="52" t="s">
        <v>27</v>
      </c>
      <c r="D644" s="82">
        <v>44033</v>
      </c>
      <c r="E644" s="51">
        <v>573995</v>
      </c>
      <c r="F644" s="51">
        <v>-1512405</v>
      </c>
      <c r="G644" s="81">
        <v>62.179956108266275</v>
      </c>
      <c r="H644" s="50">
        <v>7.7896032333374023</v>
      </c>
      <c r="I644" s="41" t="s">
        <v>39</v>
      </c>
      <c r="J644" s="49">
        <v>232.25899306430452</v>
      </c>
      <c r="K644" s="47">
        <v>22</v>
      </c>
      <c r="L644" s="49">
        <v>164.3824668378675</v>
      </c>
      <c r="M644" s="47">
        <v>44</v>
      </c>
      <c r="N644" s="49">
        <v>0</v>
      </c>
      <c r="O644" s="48">
        <v>4.8499999999999996</v>
      </c>
      <c r="P644" s="47">
        <v>0</v>
      </c>
    </row>
    <row r="645" spans="1:16" x14ac:dyDescent="0.2">
      <c r="A645" s="105" t="s">
        <v>696</v>
      </c>
      <c r="B645" s="106" t="s">
        <v>35</v>
      </c>
      <c r="C645" s="52" t="s">
        <v>27</v>
      </c>
      <c r="D645" s="82">
        <v>44050</v>
      </c>
      <c r="E645" s="51">
        <v>575001</v>
      </c>
      <c r="F645" s="51">
        <v>-1494988</v>
      </c>
      <c r="G645" s="81">
        <v>256.03511338697876</v>
      </c>
      <c r="H645" s="50">
        <v>7.9502134323120117</v>
      </c>
      <c r="I645" s="41" t="s">
        <v>39</v>
      </c>
      <c r="J645" s="49">
        <v>189.72084544755495</v>
      </c>
      <c r="K645" s="47">
        <v>28</v>
      </c>
      <c r="L645" s="49">
        <v>23.663521462289836</v>
      </c>
      <c r="M645" s="47">
        <v>6</v>
      </c>
      <c r="N645" s="49">
        <v>94.05</v>
      </c>
      <c r="O645" s="48">
        <v>0</v>
      </c>
      <c r="P645" s="47">
        <v>0</v>
      </c>
    </row>
    <row r="646" spans="1:16" x14ac:dyDescent="0.2">
      <c r="A646" s="105" t="s">
        <v>697</v>
      </c>
      <c r="B646" s="106" t="s">
        <v>35</v>
      </c>
      <c r="C646" s="52" t="s">
        <v>27</v>
      </c>
      <c r="D646" s="82">
        <v>44051</v>
      </c>
      <c r="E646" s="51">
        <v>574972</v>
      </c>
      <c r="F646" s="51">
        <v>-1500890</v>
      </c>
      <c r="G646" s="81">
        <v>197.51280175566933</v>
      </c>
      <c r="H646" s="50">
        <v>7.869908332824707</v>
      </c>
      <c r="I646" s="41" t="s">
        <v>39</v>
      </c>
      <c r="J646" s="49">
        <v>58.897965247523324</v>
      </c>
      <c r="K646" s="47">
        <v>9</v>
      </c>
      <c r="L646" s="49">
        <v>21.818231523766688</v>
      </c>
      <c r="M646" s="47">
        <v>5</v>
      </c>
      <c r="N646" s="49">
        <v>39.200000000000003</v>
      </c>
      <c r="O646" s="48">
        <v>0</v>
      </c>
      <c r="P646" s="47">
        <v>0</v>
      </c>
    </row>
    <row r="647" spans="1:16" x14ac:dyDescent="0.2">
      <c r="A647" s="105" t="s">
        <v>698</v>
      </c>
      <c r="B647" s="106" t="s">
        <v>35</v>
      </c>
      <c r="C647" s="52" t="s">
        <v>27</v>
      </c>
      <c r="D647" s="82">
        <v>44052</v>
      </c>
      <c r="E647" s="51">
        <v>575036</v>
      </c>
      <c r="F647" s="51">
        <v>-1502814</v>
      </c>
      <c r="G647" s="81">
        <v>89.612289685442576</v>
      </c>
      <c r="H647" s="50">
        <v>7.869908332824707</v>
      </c>
      <c r="I647" s="41" t="s">
        <v>39</v>
      </c>
      <c r="J647" s="49">
        <v>147.64103811360971</v>
      </c>
      <c r="K647" s="47">
        <v>19</v>
      </c>
      <c r="L647" s="49">
        <v>216.66763009994366</v>
      </c>
      <c r="M647" s="47">
        <v>70</v>
      </c>
      <c r="N647" s="49">
        <v>0</v>
      </c>
      <c r="O647" s="48">
        <v>4.9000000000000004</v>
      </c>
      <c r="P647" s="47">
        <v>0</v>
      </c>
    </row>
    <row r="648" spans="1:16" x14ac:dyDescent="0.2">
      <c r="A648" s="105" t="s">
        <v>699</v>
      </c>
      <c r="B648" s="106" t="s">
        <v>35</v>
      </c>
      <c r="C648" s="52" t="s">
        <v>27</v>
      </c>
      <c r="D648" s="82">
        <v>44034</v>
      </c>
      <c r="E648" s="51">
        <v>574989</v>
      </c>
      <c r="F648" s="51">
        <v>-1504827</v>
      </c>
      <c r="G648" s="81">
        <v>80.468178493050473</v>
      </c>
      <c r="H648" s="50">
        <v>7.9502134323120117</v>
      </c>
      <c r="I648" s="41" t="s">
        <v>39</v>
      </c>
      <c r="J648" s="49">
        <v>140.41760023992762</v>
      </c>
      <c r="K648" s="47">
        <v>18</v>
      </c>
      <c r="L648" s="49">
        <v>167.4179001450517</v>
      </c>
      <c r="M648" s="47">
        <v>51</v>
      </c>
      <c r="N648" s="49">
        <v>0</v>
      </c>
      <c r="O648" s="48">
        <v>9.9</v>
      </c>
      <c r="P648" s="47">
        <v>0</v>
      </c>
    </row>
    <row r="649" spans="1:16" x14ac:dyDescent="0.2">
      <c r="A649" s="105" t="s">
        <v>700</v>
      </c>
      <c r="B649" s="106" t="s">
        <v>35</v>
      </c>
      <c r="C649" s="52" t="s">
        <v>27</v>
      </c>
      <c r="D649" s="82">
        <v>44034</v>
      </c>
      <c r="E649" s="51">
        <v>574933</v>
      </c>
      <c r="F649" s="51">
        <v>-1510573</v>
      </c>
      <c r="G649" s="81">
        <v>67.666422823701538</v>
      </c>
      <c r="H649" s="50">
        <v>7.8699078559875488</v>
      </c>
      <c r="I649" s="41" t="s">
        <v>39</v>
      </c>
      <c r="J649" s="49">
        <v>122.39140401641232</v>
      </c>
      <c r="K649" s="47">
        <v>19</v>
      </c>
      <c r="L649" s="49">
        <v>232.53714502717696</v>
      </c>
      <c r="M649" s="47">
        <v>68</v>
      </c>
      <c r="N649" s="49">
        <v>0</v>
      </c>
      <c r="O649" s="48">
        <v>0</v>
      </c>
      <c r="P649" s="47">
        <v>0</v>
      </c>
    </row>
    <row r="650" spans="1:16" x14ac:dyDescent="0.2">
      <c r="A650" s="105" t="s">
        <v>701</v>
      </c>
      <c r="B650" s="106" t="s">
        <v>35</v>
      </c>
      <c r="C650" s="52" t="s">
        <v>27</v>
      </c>
      <c r="D650" s="82">
        <v>44033</v>
      </c>
      <c r="E650" s="51">
        <v>574984</v>
      </c>
      <c r="F650" s="51">
        <v>-1512418</v>
      </c>
      <c r="G650" s="81">
        <v>54.864667154352595</v>
      </c>
      <c r="H650" s="50">
        <v>7.869908332824707</v>
      </c>
      <c r="I650" s="41" t="s">
        <v>39</v>
      </c>
      <c r="J650" s="49">
        <v>189.8517404889067</v>
      </c>
      <c r="K650" s="47">
        <v>15</v>
      </c>
      <c r="L650" s="49">
        <v>254.45068588718169</v>
      </c>
      <c r="M650" s="47">
        <v>78</v>
      </c>
      <c r="N650" s="49">
        <v>0</v>
      </c>
      <c r="O650" s="48">
        <v>44.1</v>
      </c>
      <c r="P650" s="47">
        <v>0</v>
      </c>
    </row>
    <row r="651" spans="1:16" x14ac:dyDescent="0.2">
      <c r="A651" s="105" t="s">
        <v>702</v>
      </c>
      <c r="B651" s="106" t="s">
        <v>35</v>
      </c>
      <c r="C651" s="52" t="s">
        <v>27</v>
      </c>
      <c r="D651" s="82">
        <v>44032</v>
      </c>
      <c r="E651" s="51">
        <v>575003</v>
      </c>
      <c r="F651" s="51">
        <v>-1514283</v>
      </c>
      <c r="G651" s="81">
        <v>51.207022677395756</v>
      </c>
      <c r="H651" s="50">
        <v>7.869908332824707</v>
      </c>
      <c r="I651" s="41" t="s">
        <v>39</v>
      </c>
      <c r="J651" s="49">
        <v>64.014264269191372</v>
      </c>
      <c r="K651" s="47">
        <v>11</v>
      </c>
      <c r="L651" s="49">
        <v>252.10966350950363</v>
      </c>
      <c r="M651" s="47">
        <v>76</v>
      </c>
      <c r="N651" s="49">
        <v>0</v>
      </c>
      <c r="O651" s="48">
        <v>34.299999999999997</v>
      </c>
      <c r="P651" s="47">
        <v>0</v>
      </c>
    </row>
    <row r="652" spans="1:16" x14ac:dyDescent="0.2">
      <c r="A652" s="105" t="s">
        <v>703</v>
      </c>
      <c r="B652" s="106" t="s">
        <v>35</v>
      </c>
      <c r="C652" s="52" t="s">
        <v>27</v>
      </c>
      <c r="D652" s="82">
        <v>44031</v>
      </c>
      <c r="E652" s="51">
        <v>575000</v>
      </c>
      <c r="F652" s="51">
        <v>-1520249</v>
      </c>
      <c r="G652" s="81">
        <v>91.441111923920985</v>
      </c>
      <c r="H652" s="50">
        <v>7.9502134323120117</v>
      </c>
      <c r="I652" s="41" t="s">
        <v>39</v>
      </c>
      <c r="J652" s="49">
        <v>329.08743713104514</v>
      </c>
      <c r="K652" s="47">
        <v>45</v>
      </c>
      <c r="L652" s="49">
        <v>229.0080868072809</v>
      </c>
      <c r="M652" s="47">
        <v>64</v>
      </c>
      <c r="N652" s="49">
        <v>4.95</v>
      </c>
      <c r="O652" s="48">
        <v>39.6</v>
      </c>
      <c r="P652" s="47">
        <v>0</v>
      </c>
    </row>
    <row r="653" spans="1:16" x14ac:dyDescent="0.2">
      <c r="A653" s="105" t="s">
        <v>704</v>
      </c>
      <c r="B653" s="106" t="s">
        <v>35</v>
      </c>
      <c r="C653" s="52" t="s">
        <v>27</v>
      </c>
      <c r="D653" s="82">
        <v>44050</v>
      </c>
      <c r="E653" s="51">
        <v>575993</v>
      </c>
      <c r="F653" s="51">
        <v>-1493208</v>
      </c>
      <c r="G653" s="81">
        <v>146.30577907827359</v>
      </c>
      <c r="H653" s="50">
        <v>7.9502134323120117</v>
      </c>
      <c r="I653" s="41" t="s">
        <v>39</v>
      </c>
      <c r="J653" s="49">
        <v>473.89265133851677</v>
      </c>
      <c r="K653" s="47">
        <v>68</v>
      </c>
      <c r="L653" s="49">
        <v>76.760556511887174</v>
      </c>
      <c r="M653" s="47">
        <v>20</v>
      </c>
      <c r="N653" s="49">
        <v>24.75</v>
      </c>
      <c r="O653" s="48">
        <v>14.85</v>
      </c>
      <c r="P653" s="47">
        <v>4.95</v>
      </c>
    </row>
    <row r="654" spans="1:16" x14ac:dyDescent="0.2">
      <c r="A654" s="105" t="s">
        <v>705</v>
      </c>
      <c r="B654" s="106" t="s">
        <v>35</v>
      </c>
      <c r="C654" s="52" t="s">
        <v>27</v>
      </c>
      <c r="D654" s="82">
        <v>44049</v>
      </c>
      <c r="E654" s="51">
        <v>575974</v>
      </c>
      <c r="F654" s="51">
        <v>-1495047</v>
      </c>
      <c r="G654" s="81">
        <v>226.77395757132405</v>
      </c>
      <c r="H654" s="50">
        <v>7.7896032333374023</v>
      </c>
      <c r="I654" s="41" t="s">
        <v>39</v>
      </c>
      <c r="J654" s="49">
        <v>633.83421043671638</v>
      </c>
      <c r="K654" s="47">
        <v>92</v>
      </c>
      <c r="L654" s="49">
        <v>52.638182592879112</v>
      </c>
      <c r="M654" s="47">
        <v>12</v>
      </c>
      <c r="N654" s="49">
        <v>87.3</v>
      </c>
      <c r="O654" s="48">
        <v>4.8499999999999996</v>
      </c>
      <c r="P654" s="47">
        <v>0</v>
      </c>
    </row>
    <row r="655" spans="1:16" x14ac:dyDescent="0.2">
      <c r="A655" s="105" t="s">
        <v>706</v>
      </c>
      <c r="B655" s="106" t="s">
        <v>35</v>
      </c>
      <c r="C655" s="52" t="s">
        <v>27</v>
      </c>
      <c r="D655" s="82">
        <v>44049</v>
      </c>
      <c r="E655" s="51">
        <v>580043</v>
      </c>
      <c r="F655" s="51">
        <v>-1500951</v>
      </c>
      <c r="G655" s="81">
        <v>224.94513533284564</v>
      </c>
      <c r="H655" s="50">
        <v>8.0305185317993164</v>
      </c>
      <c r="I655" s="41" t="s">
        <v>39</v>
      </c>
      <c r="J655" s="49">
        <v>226.52398795462278</v>
      </c>
      <c r="K655" s="47">
        <v>34</v>
      </c>
      <c r="L655" s="49">
        <v>74.575380350691617</v>
      </c>
      <c r="M655" s="47">
        <v>17</v>
      </c>
      <c r="N655" s="49">
        <v>80</v>
      </c>
      <c r="O655" s="48">
        <v>0</v>
      </c>
      <c r="P655" s="47">
        <v>0</v>
      </c>
    </row>
    <row r="656" spans="1:16" x14ac:dyDescent="0.2">
      <c r="A656" s="105" t="s">
        <v>707</v>
      </c>
      <c r="B656" s="106" t="s">
        <v>35</v>
      </c>
      <c r="C656" s="52" t="s">
        <v>27</v>
      </c>
      <c r="D656" s="82">
        <v>44052</v>
      </c>
      <c r="E656" s="51">
        <v>575952</v>
      </c>
      <c r="F656" s="51">
        <v>-1502877</v>
      </c>
      <c r="G656" s="81">
        <v>159.10753474762254</v>
      </c>
      <c r="H656" s="50">
        <v>8.0305185317993164</v>
      </c>
      <c r="I656" s="41" t="s">
        <v>39</v>
      </c>
      <c r="J656" s="49">
        <v>366.31702671287218</v>
      </c>
      <c r="K656" s="47">
        <v>58</v>
      </c>
      <c r="L656" s="49">
        <v>130.92841571137529</v>
      </c>
      <c r="M656" s="47">
        <v>32</v>
      </c>
      <c r="N656" s="49">
        <v>10</v>
      </c>
      <c r="O656" s="48">
        <v>5</v>
      </c>
      <c r="P656" s="47">
        <v>0</v>
      </c>
    </row>
    <row r="657" spans="1:16" x14ac:dyDescent="0.2">
      <c r="A657" s="105" t="s">
        <v>708</v>
      </c>
      <c r="B657" s="106" t="s">
        <v>35</v>
      </c>
      <c r="C657" s="52" t="s">
        <v>27</v>
      </c>
      <c r="D657" s="82">
        <v>44052</v>
      </c>
      <c r="E657" s="51">
        <v>580003</v>
      </c>
      <c r="F657" s="51">
        <v>-1504663</v>
      </c>
      <c r="G657" s="81">
        <v>129.84637893196782</v>
      </c>
      <c r="H657" s="50">
        <v>7.6289925575256348</v>
      </c>
      <c r="I657" s="41" t="s">
        <v>39</v>
      </c>
      <c r="J657" s="49">
        <v>474.46861166852557</v>
      </c>
      <c r="K657" s="47">
        <v>69</v>
      </c>
      <c r="L657" s="49">
        <v>143.68787220791262</v>
      </c>
      <c r="M657" s="47">
        <v>41</v>
      </c>
      <c r="N657" s="49">
        <v>0</v>
      </c>
      <c r="O657" s="48">
        <v>38</v>
      </c>
      <c r="P657" s="47">
        <v>0</v>
      </c>
    </row>
    <row r="658" spans="1:16" x14ac:dyDescent="0.2">
      <c r="A658" s="105" t="s">
        <v>709</v>
      </c>
      <c r="B658" s="106" t="s">
        <v>35</v>
      </c>
      <c r="C658" s="52" t="s">
        <v>27</v>
      </c>
      <c r="D658" s="82">
        <v>44036</v>
      </c>
      <c r="E658" s="51">
        <v>580009</v>
      </c>
      <c r="F658" s="51">
        <v>-1510598</v>
      </c>
      <c r="G658" s="81">
        <v>80.468178493050473</v>
      </c>
      <c r="H658" s="50">
        <v>7.869908332824707</v>
      </c>
      <c r="I658" s="41" t="s">
        <v>39</v>
      </c>
      <c r="J658" s="49">
        <v>568.33231627074099</v>
      </c>
      <c r="K658" s="47">
        <v>77</v>
      </c>
      <c r="L658" s="49">
        <v>340.51830065233941</v>
      </c>
      <c r="M658" s="47">
        <v>101</v>
      </c>
      <c r="N658" s="49">
        <v>0</v>
      </c>
      <c r="O658" s="48">
        <v>53.9</v>
      </c>
      <c r="P658" s="47">
        <v>0</v>
      </c>
    </row>
    <row r="659" spans="1:16" x14ac:dyDescent="0.2">
      <c r="A659" s="105" t="s">
        <v>710</v>
      </c>
      <c r="B659" s="106" t="s">
        <v>35</v>
      </c>
      <c r="C659" s="52" t="s">
        <v>27</v>
      </c>
      <c r="D659" s="82">
        <v>44032</v>
      </c>
      <c r="E659" s="51">
        <v>575993</v>
      </c>
      <c r="F659" s="51">
        <v>-1512521</v>
      </c>
      <c r="G659" s="81">
        <v>74.981711777615217</v>
      </c>
      <c r="H659" s="50">
        <v>7.7896027565002441</v>
      </c>
      <c r="I659" s="41" t="s">
        <v>39</v>
      </c>
      <c r="J659" s="49">
        <v>178.28002914128484</v>
      </c>
      <c r="K659" s="47">
        <v>28</v>
      </c>
      <c r="L659" s="49">
        <v>133.3435233535748</v>
      </c>
      <c r="M659" s="47">
        <v>37</v>
      </c>
      <c r="N659" s="49">
        <v>0</v>
      </c>
      <c r="O659" s="48">
        <v>24.25</v>
      </c>
      <c r="P659" s="47">
        <v>0</v>
      </c>
    </row>
    <row r="660" spans="1:16" x14ac:dyDescent="0.2">
      <c r="A660" s="105" t="s">
        <v>711</v>
      </c>
      <c r="B660" s="106" t="s">
        <v>35</v>
      </c>
      <c r="C660" s="52" t="s">
        <v>27</v>
      </c>
      <c r="D660" s="82">
        <v>44032</v>
      </c>
      <c r="E660" s="51">
        <v>575996</v>
      </c>
      <c r="F660" s="51">
        <v>-1514361</v>
      </c>
      <c r="G660" s="81">
        <v>111.55815654718361</v>
      </c>
      <c r="H660" s="50">
        <v>7.869908332824707</v>
      </c>
      <c r="I660" s="41" t="s">
        <v>39</v>
      </c>
      <c r="J660" s="49">
        <v>312.7042394532279</v>
      </c>
      <c r="K660" s="47">
        <v>48</v>
      </c>
      <c r="L660" s="49">
        <v>228.64776553757005</v>
      </c>
      <c r="M660" s="47">
        <v>65</v>
      </c>
      <c r="N660" s="49">
        <v>24.5</v>
      </c>
      <c r="O660" s="48">
        <v>98</v>
      </c>
      <c r="P660" s="47">
        <v>0</v>
      </c>
    </row>
    <row r="661" spans="1:16" x14ac:dyDescent="0.2">
      <c r="A661" s="105" t="s">
        <v>712</v>
      </c>
      <c r="B661" s="106" t="s">
        <v>35</v>
      </c>
      <c r="C661" s="52" t="s">
        <v>27</v>
      </c>
      <c r="D661" s="82">
        <v>44031</v>
      </c>
      <c r="E661" s="51">
        <v>575991</v>
      </c>
      <c r="F661" s="51">
        <v>-1520395</v>
      </c>
      <c r="G661" s="81">
        <v>173.73811265544987</v>
      </c>
      <c r="H661" s="50">
        <v>7.7896032333374023</v>
      </c>
      <c r="I661" s="41" t="s">
        <v>39</v>
      </c>
      <c r="J661" s="49">
        <v>1087.5448840204197</v>
      </c>
      <c r="K661" s="47">
        <v>148</v>
      </c>
      <c r="L661" s="49">
        <v>190.66507266420948</v>
      </c>
      <c r="M661" s="47">
        <v>44</v>
      </c>
      <c r="N661" s="49">
        <v>14.55</v>
      </c>
      <c r="O661" s="48">
        <v>24.25</v>
      </c>
      <c r="P661" s="47">
        <v>0</v>
      </c>
    </row>
    <row r="662" spans="1:16" x14ac:dyDescent="0.2">
      <c r="A662" s="105" t="s">
        <v>713</v>
      </c>
      <c r="B662" s="106" t="s">
        <v>35</v>
      </c>
      <c r="C662" s="52" t="s">
        <v>27</v>
      </c>
      <c r="D662" s="82">
        <v>44031</v>
      </c>
      <c r="E662" s="51">
        <v>580003</v>
      </c>
      <c r="F662" s="51">
        <v>-1522197</v>
      </c>
      <c r="G662" s="81">
        <v>208.48573518653987</v>
      </c>
      <c r="H662" s="50">
        <v>7.9502134323120117</v>
      </c>
      <c r="I662" s="41" t="s">
        <v>39</v>
      </c>
      <c r="J662" s="49">
        <v>885.42898689481137</v>
      </c>
      <c r="K662" s="47">
        <v>114</v>
      </c>
      <c r="L662" s="49">
        <v>57.445017830234605</v>
      </c>
      <c r="M662" s="47">
        <v>14</v>
      </c>
      <c r="N662" s="49">
        <v>0</v>
      </c>
      <c r="O662" s="48">
        <v>19.8</v>
      </c>
      <c r="P662" s="47">
        <v>0</v>
      </c>
    </row>
    <row r="663" spans="1:16" x14ac:dyDescent="0.2">
      <c r="A663" s="105" t="s">
        <v>714</v>
      </c>
      <c r="B663" s="106" t="s">
        <v>35</v>
      </c>
      <c r="C663" s="52" t="s">
        <v>27</v>
      </c>
      <c r="D663" s="82">
        <v>44049</v>
      </c>
      <c r="E663" s="51">
        <v>580978</v>
      </c>
      <c r="F663" s="51">
        <v>-1500978</v>
      </c>
      <c r="G663" s="81">
        <v>157.2787125091441</v>
      </c>
      <c r="H663" s="50">
        <v>7.7896032333374023</v>
      </c>
      <c r="I663" s="41" t="s">
        <v>39</v>
      </c>
      <c r="J663" s="49">
        <v>697.70639489367898</v>
      </c>
      <c r="K663" s="47">
        <v>107</v>
      </c>
      <c r="L663" s="49">
        <v>109.39896375919487</v>
      </c>
      <c r="M663" s="47">
        <v>27</v>
      </c>
      <c r="N663" s="49">
        <v>24.25</v>
      </c>
      <c r="O663" s="48">
        <v>43.65</v>
      </c>
      <c r="P663" s="47">
        <v>0</v>
      </c>
    </row>
    <row r="664" spans="1:16" x14ac:dyDescent="0.2">
      <c r="A664" s="105" t="s">
        <v>715</v>
      </c>
      <c r="B664" s="106" t="s">
        <v>35</v>
      </c>
      <c r="C664" s="52" t="s">
        <v>27</v>
      </c>
      <c r="D664" s="82">
        <v>44046</v>
      </c>
      <c r="E664" s="51">
        <v>580999</v>
      </c>
      <c r="F664" s="51">
        <v>-1502914</v>
      </c>
      <c r="G664" s="81">
        <v>111.55815654718361</v>
      </c>
      <c r="H664" s="50">
        <v>7.9502134323120117</v>
      </c>
      <c r="I664" s="41" t="s">
        <v>39</v>
      </c>
      <c r="J664" s="49">
        <v>491.44377165052703</v>
      </c>
      <c r="K664" s="47">
        <v>74</v>
      </c>
      <c r="L664" s="49">
        <v>253.87804776634425</v>
      </c>
      <c r="M664" s="47">
        <v>72</v>
      </c>
      <c r="N664" s="49">
        <v>4.95</v>
      </c>
      <c r="O664" s="48">
        <v>24.75</v>
      </c>
      <c r="P664" s="47">
        <v>0</v>
      </c>
    </row>
    <row r="665" spans="1:16" x14ac:dyDescent="0.2">
      <c r="A665" s="105" t="s">
        <v>716</v>
      </c>
      <c r="B665" s="106" t="s">
        <v>35</v>
      </c>
      <c r="C665" s="52" t="s">
        <v>27</v>
      </c>
      <c r="D665" s="82">
        <v>44046</v>
      </c>
      <c r="E665" s="51">
        <v>581012</v>
      </c>
      <c r="F665" s="51">
        <v>-1504798</v>
      </c>
      <c r="G665" s="81">
        <v>106.07168983174834</v>
      </c>
      <c r="H665" s="50">
        <v>7.9502134323120117</v>
      </c>
      <c r="I665" s="41" t="s">
        <v>39</v>
      </c>
      <c r="J665" s="49">
        <v>176.36186862096858</v>
      </c>
      <c r="K665" s="47">
        <v>22</v>
      </c>
      <c r="L665" s="49">
        <v>141.47626371999741</v>
      </c>
      <c r="M665" s="47">
        <v>46</v>
      </c>
      <c r="N665" s="49">
        <v>9.9</v>
      </c>
      <c r="O665" s="48">
        <v>54.45</v>
      </c>
      <c r="P665" s="47">
        <v>0</v>
      </c>
    </row>
    <row r="666" spans="1:16" x14ac:dyDescent="0.2">
      <c r="A666" s="105" t="s">
        <v>717</v>
      </c>
      <c r="B666" s="106" t="s">
        <v>35</v>
      </c>
      <c r="C666" s="52" t="s">
        <v>27</v>
      </c>
      <c r="D666" s="82">
        <v>44036</v>
      </c>
      <c r="E666" s="51">
        <v>580996</v>
      </c>
      <c r="F666" s="51">
        <v>-1510727</v>
      </c>
      <c r="G666" s="81">
        <v>138.99049012435989</v>
      </c>
      <c r="H666" s="50">
        <v>7.9502134323120117</v>
      </c>
      <c r="I666" s="41" t="s">
        <v>39</v>
      </c>
      <c r="J666" s="49">
        <v>443.48494143932146</v>
      </c>
      <c r="K666" s="47">
        <v>63</v>
      </c>
      <c r="L666" s="49">
        <v>111.20200973172339</v>
      </c>
      <c r="M666" s="47">
        <v>28</v>
      </c>
      <c r="N666" s="49">
        <v>9.9</v>
      </c>
      <c r="O666" s="48">
        <v>29.7</v>
      </c>
      <c r="P666" s="47">
        <v>0</v>
      </c>
    </row>
    <row r="667" spans="1:16" x14ac:dyDescent="0.2">
      <c r="A667" s="105" t="s">
        <v>718</v>
      </c>
      <c r="B667" s="106" t="s">
        <v>35</v>
      </c>
      <c r="C667" s="52" t="s">
        <v>27</v>
      </c>
      <c r="D667" s="82">
        <v>44036</v>
      </c>
      <c r="E667" s="51">
        <v>580998</v>
      </c>
      <c r="F667" s="51">
        <v>-1512490</v>
      </c>
      <c r="G667" s="81">
        <v>162.76517922457936</v>
      </c>
      <c r="H667" s="50">
        <v>7.7896032333374023</v>
      </c>
      <c r="I667" s="41" t="s">
        <v>39</v>
      </c>
      <c r="J667" s="49">
        <v>492.21607454256349</v>
      </c>
      <c r="K667" s="47">
        <v>81</v>
      </c>
      <c r="L667" s="49">
        <v>151.76867537095626</v>
      </c>
      <c r="M667" s="47">
        <v>36</v>
      </c>
      <c r="N667" s="49">
        <v>14.55</v>
      </c>
      <c r="O667" s="48">
        <v>97</v>
      </c>
      <c r="P667" s="47">
        <v>0</v>
      </c>
    </row>
    <row r="668" spans="1:16" x14ac:dyDescent="0.2">
      <c r="A668" s="105" t="s">
        <v>719</v>
      </c>
      <c r="B668" s="106" t="s">
        <v>35</v>
      </c>
      <c r="C668" s="52" t="s">
        <v>27</v>
      </c>
      <c r="D668" s="82">
        <v>44039</v>
      </c>
      <c r="E668" s="51">
        <v>581018</v>
      </c>
      <c r="F668" s="51">
        <v>-1514045</v>
      </c>
      <c r="G668" s="81">
        <v>65.837600585223115</v>
      </c>
      <c r="H668" s="50">
        <v>7.7896032333374023</v>
      </c>
      <c r="I668" s="41" t="s">
        <v>39</v>
      </c>
      <c r="J668" s="49">
        <v>321.63046179515442</v>
      </c>
      <c r="K668" s="47">
        <v>22</v>
      </c>
      <c r="L668" s="49">
        <v>93.448130841223332</v>
      </c>
      <c r="M668" s="47">
        <v>25</v>
      </c>
      <c r="N668" s="49">
        <v>0</v>
      </c>
      <c r="O668" s="48">
        <v>29.1</v>
      </c>
      <c r="P668" s="47">
        <v>0</v>
      </c>
    </row>
    <row r="669" spans="1:16" x14ac:dyDescent="0.2">
      <c r="A669" s="105" t="s">
        <v>720</v>
      </c>
      <c r="B669" s="106" t="s">
        <v>35</v>
      </c>
      <c r="C669" s="52" t="s">
        <v>27</v>
      </c>
      <c r="D669" s="82">
        <v>44046</v>
      </c>
      <c r="E669" s="51">
        <v>581970</v>
      </c>
      <c r="F669" s="51">
        <v>-1504808</v>
      </c>
      <c r="G669" s="81">
        <v>65.837600585223115</v>
      </c>
      <c r="H669" s="50">
        <v>8.0305185317993164</v>
      </c>
      <c r="I669" s="41" t="s">
        <v>39</v>
      </c>
      <c r="J669" s="49">
        <v>0</v>
      </c>
      <c r="K669" s="47">
        <v>0</v>
      </c>
      <c r="L669" s="49">
        <v>6.745099881531039</v>
      </c>
      <c r="M669" s="47">
        <v>2</v>
      </c>
      <c r="N669" s="49">
        <v>0</v>
      </c>
      <c r="O669" s="48">
        <v>0</v>
      </c>
      <c r="P669" s="47">
        <v>0</v>
      </c>
    </row>
    <row r="670" spans="1:16" x14ac:dyDescent="0.2">
      <c r="A670" s="105" t="s">
        <v>721</v>
      </c>
      <c r="B670" s="106" t="s">
        <v>35</v>
      </c>
      <c r="C670" s="52" t="s">
        <v>27</v>
      </c>
      <c r="D670" s="82">
        <v>44043</v>
      </c>
      <c r="E670" s="51">
        <v>582007</v>
      </c>
      <c r="F670" s="51">
        <v>-1510779</v>
      </c>
      <c r="G670" s="81">
        <v>120.7022677395757</v>
      </c>
      <c r="H670" s="50">
        <v>7.9401750564575195</v>
      </c>
      <c r="I670" s="41" t="s">
        <v>39</v>
      </c>
      <c r="J670" s="49">
        <v>244.58679769171417</v>
      </c>
      <c r="K670" s="47">
        <v>34</v>
      </c>
      <c r="L670" s="49">
        <v>199.08366144475153</v>
      </c>
      <c r="M670" s="47">
        <v>56</v>
      </c>
      <c r="N670" s="49">
        <v>5.65</v>
      </c>
      <c r="O670" s="48">
        <v>62.15</v>
      </c>
      <c r="P670" s="47">
        <v>0</v>
      </c>
    </row>
    <row r="671" spans="1:16" x14ac:dyDescent="0.2">
      <c r="A671" s="105" t="s">
        <v>722</v>
      </c>
      <c r="B671" s="106" t="s">
        <v>35</v>
      </c>
      <c r="C671" s="52" t="s">
        <v>27</v>
      </c>
      <c r="D671" s="82">
        <v>44039</v>
      </c>
      <c r="E671" s="51">
        <v>582007</v>
      </c>
      <c r="F671" s="51">
        <v>-1512606</v>
      </c>
      <c r="G671" s="81">
        <v>85.954645208485729</v>
      </c>
      <c r="H671" s="50">
        <v>7.9502134323120117</v>
      </c>
      <c r="I671" s="41" t="s">
        <v>39</v>
      </c>
      <c r="J671" s="49">
        <v>488.66485441898681</v>
      </c>
      <c r="K671" s="47">
        <v>67</v>
      </c>
      <c r="L671" s="49">
        <v>415.22686698445716</v>
      </c>
      <c r="M671" s="47">
        <v>112</v>
      </c>
      <c r="N671" s="49">
        <v>0</v>
      </c>
      <c r="O671" s="48">
        <v>0</v>
      </c>
      <c r="P671" s="47">
        <v>4.95</v>
      </c>
    </row>
    <row r="672" spans="1:16" x14ac:dyDescent="0.2">
      <c r="A672" s="105" t="s">
        <v>723</v>
      </c>
      <c r="B672" s="106" t="s">
        <v>35</v>
      </c>
      <c r="C672" s="52" t="s">
        <v>27</v>
      </c>
      <c r="D672" s="82">
        <v>44039</v>
      </c>
      <c r="E672" s="51">
        <v>582016</v>
      </c>
      <c r="F672" s="51">
        <v>-1514191</v>
      </c>
      <c r="G672" s="81">
        <v>60.351133869787851</v>
      </c>
      <c r="H672" s="50">
        <v>7.8699078559875488</v>
      </c>
      <c r="I672" s="41" t="s">
        <v>39</v>
      </c>
      <c r="J672" s="49">
        <v>475.82296560738496</v>
      </c>
      <c r="K672" s="47">
        <v>37</v>
      </c>
      <c r="L672" s="49">
        <v>129.25607098466352</v>
      </c>
      <c r="M672" s="47">
        <v>41</v>
      </c>
      <c r="N672" s="49">
        <v>0</v>
      </c>
      <c r="O672" s="48">
        <v>0</v>
      </c>
      <c r="P672" s="47">
        <v>0</v>
      </c>
    </row>
    <row r="673" spans="1:16" x14ac:dyDescent="0.2">
      <c r="A673" s="105" t="s">
        <v>724</v>
      </c>
      <c r="B673" s="106" t="s">
        <v>35</v>
      </c>
      <c r="C673" s="52" t="s">
        <v>27</v>
      </c>
      <c r="D673" s="82">
        <v>44043</v>
      </c>
      <c r="E673" s="51">
        <v>582997</v>
      </c>
      <c r="F673" s="51">
        <v>-1510727</v>
      </c>
      <c r="G673" s="81">
        <v>93.269934162399409</v>
      </c>
      <c r="H673" s="50">
        <v>7.7896032333374023</v>
      </c>
      <c r="I673" s="41" t="s">
        <v>39</v>
      </c>
      <c r="J673" s="49">
        <v>145.2728151483411</v>
      </c>
      <c r="K673" s="47">
        <v>19</v>
      </c>
      <c r="L673" s="49">
        <v>156.20883561356067</v>
      </c>
      <c r="M673" s="47">
        <v>49</v>
      </c>
      <c r="N673" s="49">
        <v>0</v>
      </c>
      <c r="O673" s="48">
        <v>67.900000000000006</v>
      </c>
      <c r="P673" s="47">
        <v>0</v>
      </c>
    </row>
    <row r="674" spans="1:16" x14ac:dyDescent="0.2">
      <c r="A674" s="105" t="s">
        <v>725</v>
      </c>
      <c r="B674" s="106" t="s">
        <v>35</v>
      </c>
      <c r="C674" s="52" t="s">
        <v>27</v>
      </c>
      <c r="D674" s="82">
        <v>44043</v>
      </c>
      <c r="E674" s="51">
        <v>582998</v>
      </c>
      <c r="F674" s="51">
        <v>-1512670</v>
      </c>
      <c r="G674" s="81">
        <v>166.4228237015362</v>
      </c>
      <c r="H674" s="50">
        <v>8.1108236312866211</v>
      </c>
      <c r="I674" s="41" t="s">
        <v>39</v>
      </c>
      <c r="J674" s="49">
        <v>292.94783669326625</v>
      </c>
      <c r="K674" s="47">
        <v>41</v>
      </c>
      <c r="L674" s="49">
        <v>56.160402598897427</v>
      </c>
      <c r="M674" s="47">
        <v>14</v>
      </c>
      <c r="N674" s="49">
        <v>20.2</v>
      </c>
      <c r="O674" s="48">
        <v>50.5</v>
      </c>
      <c r="P674" s="47">
        <v>0</v>
      </c>
    </row>
    <row r="675" spans="1:16" x14ac:dyDescent="0.2">
      <c r="A675" s="105" t="s">
        <v>726</v>
      </c>
      <c r="B675" s="106" t="s">
        <v>35</v>
      </c>
      <c r="C675" s="52" t="s">
        <v>27</v>
      </c>
      <c r="D675" s="82">
        <v>44040</v>
      </c>
      <c r="E675" s="51">
        <v>582978</v>
      </c>
      <c r="F675" s="51">
        <v>-1514595</v>
      </c>
      <c r="G675" s="81">
        <v>182.88222384784197</v>
      </c>
      <c r="H675" s="50">
        <v>7.869908332824707</v>
      </c>
      <c r="I675" s="41" t="s">
        <v>39</v>
      </c>
      <c r="J675" s="49">
        <v>886.12100306520654</v>
      </c>
      <c r="K675" s="47">
        <v>106</v>
      </c>
      <c r="L675" s="49">
        <v>65.972685811903119</v>
      </c>
      <c r="M675" s="47">
        <v>16</v>
      </c>
      <c r="N675" s="49">
        <v>34.299999999999997</v>
      </c>
      <c r="O675" s="48">
        <v>29.4</v>
      </c>
      <c r="P675" s="47">
        <v>0</v>
      </c>
    </row>
    <row r="676" spans="1:16" x14ac:dyDescent="0.2">
      <c r="A676" s="105" t="s">
        <v>727</v>
      </c>
      <c r="B676" s="106" t="s">
        <v>35</v>
      </c>
      <c r="C676" s="52" t="s">
        <v>27</v>
      </c>
      <c r="D676" s="82">
        <v>44042</v>
      </c>
      <c r="E676" s="51">
        <v>584006</v>
      </c>
      <c r="F676" s="51">
        <v>-1512744</v>
      </c>
      <c r="G676" s="81">
        <v>184.71104608632041</v>
      </c>
      <c r="H676" s="50">
        <v>7.9502134323120117</v>
      </c>
      <c r="I676" s="41" t="s">
        <v>39</v>
      </c>
      <c r="J676" s="49">
        <v>723.23995329218417</v>
      </c>
      <c r="K676" s="47">
        <v>96</v>
      </c>
      <c r="L676" s="49">
        <v>38.550984437198842</v>
      </c>
      <c r="M676" s="47">
        <v>9</v>
      </c>
      <c r="N676" s="49">
        <v>24.75</v>
      </c>
      <c r="O676" s="48">
        <v>34.65</v>
      </c>
      <c r="P676" s="47">
        <v>0</v>
      </c>
    </row>
    <row r="677" spans="1:16" x14ac:dyDescent="0.2">
      <c r="A677" s="105" t="s">
        <v>728</v>
      </c>
      <c r="B677" s="106" t="s">
        <v>35</v>
      </c>
      <c r="C677" s="52" t="s">
        <v>27</v>
      </c>
      <c r="D677" s="82">
        <v>44042</v>
      </c>
      <c r="E677" s="51">
        <v>583948</v>
      </c>
      <c r="F677" s="51">
        <v>-1514598</v>
      </c>
      <c r="G677" s="81">
        <v>129.84637893196782</v>
      </c>
      <c r="H677" s="50">
        <v>7.869908332824707</v>
      </c>
      <c r="I677" s="41" t="s">
        <v>39</v>
      </c>
      <c r="J677" s="49">
        <v>458.76480576625227</v>
      </c>
      <c r="K677" s="47">
        <v>62</v>
      </c>
      <c r="L677" s="49">
        <v>110.48230848490024</v>
      </c>
      <c r="M677" s="47">
        <v>29</v>
      </c>
      <c r="N677" s="49">
        <v>19.600000000000001</v>
      </c>
      <c r="O677" s="48">
        <v>0</v>
      </c>
      <c r="P677" s="47">
        <v>0</v>
      </c>
    </row>
    <row r="678" spans="1:16" x14ac:dyDescent="0.2">
      <c r="A678" s="105" t="s">
        <v>729</v>
      </c>
      <c r="B678" s="106" t="s">
        <v>35</v>
      </c>
      <c r="C678" s="52" t="s">
        <v>27</v>
      </c>
      <c r="D678" s="82">
        <v>44041</v>
      </c>
      <c r="E678" s="51">
        <v>584872</v>
      </c>
      <c r="F678" s="51">
        <v>-1520604</v>
      </c>
      <c r="G678" s="81">
        <v>117.04462326261887</v>
      </c>
      <c r="H678" s="50">
        <v>7.869908332824707</v>
      </c>
      <c r="I678" s="41" t="s">
        <v>39</v>
      </c>
      <c r="J678" s="49">
        <v>879.58660521620357</v>
      </c>
      <c r="K678" s="47">
        <v>98</v>
      </c>
      <c r="L678" s="49">
        <v>117.92850048352228</v>
      </c>
      <c r="M678" s="47">
        <v>31</v>
      </c>
      <c r="N678" s="49">
        <v>0</v>
      </c>
      <c r="O678" s="48">
        <v>9.8000000000000007</v>
      </c>
      <c r="P678" s="47">
        <v>9.8000000000000007</v>
      </c>
    </row>
    <row r="679" spans="1:16" x14ac:dyDescent="0.2">
      <c r="A679" s="105" t="s">
        <v>730</v>
      </c>
      <c r="B679" s="106" t="s">
        <v>35</v>
      </c>
      <c r="C679" s="52" t="s">
        <v>28</v>
      </c>
      <c r="D679" s="82">
        <v>44050</v>
      </c>
      <c r="E679" s="51">
        <v>562001</v>
      </c>
      <c r="F679" s="51">
        <v>-1525010</v>
      </c>
      <c r="G679" s="81">
        <v>107.90051207022677</v>
      </c>
      <c r="H679" s="50">
        <v>8.0305185317993164</v>
      </c>
      <c r="I679" s="41" t="s">
        <v>39</v>
      </c>
      <c r="J679" s="49">
        <v>1029.5819683867151</v>
      </c>
      <c r="K679" s="47">
        <v>139</v>
      </c>
      <c r="L679" s="49">
        <v>507.50388448642917</v>
      </c>
      <c r="M679" s="47">
        <v>135</v>
      </c>
      <c r="N679" s="49">
        <v>10</v>
      </c>
      <c r="O679" s="48">
        <v>20</v>
      </c>
      <c r="P679" s="47">
        <v>25</v>
      </c>
    </row>
    <row r="680" spans="1:16" x14ac:dyDescent="0.2">
      <c r="A680" s="105" t="s">
        <v>731</v>
      </c>
      <c r="B680" s="106" t="s">
        <v>35</v>
      </c>
      <c r="C680" s="52" t="s">
        <v>28</v>
      </c>
      <c r="D680" s="82">
        <v>44049</v>
      </c>
      <c r="E680" s="51">
        <v>562002</v>
      </c>
      <c r="F680" s="51">
        <v>-1530800</v>
      </c>
      <c r="G680" s="81">
        <v>106.07168983174834</v>
      </c>
      <c r="H680" s="50">
        <v>7.9502134323120117</v>
      </c>
      <c r="I680" s="41" t="s">
        <v>39</v>
      </c>
      <c r="J680" s="49">
        <v>272.05036582324675</v>
      </c>
      <c r="K680" s="47">
        <v>36</v>
      </c>
      <c r="L680" s="49">
        <v>273.97921278306427</v>
      </c>
      <c r="M680" s="47">
        <v>75</v>
      </c>
      <c r="N680" s="49">
        <v>64.349999999999994</v>
      </c>
      <c r="O680" s="48">
        <v>24.75</v>
      </c>
      <c r="P680" s="47">
        <v>0</v>
      </c>
    </row>
    <row r="681" spans="1:16" x14ac:dyDescent="0.2">
      <c r="A681" s="105" t="s">
        <v>732</v>
      </c>
      <c r="B681" s="106" t="s">
        <v>35</v>
      </c>
      <c r="C681" s="52" t="s">
        <v>28</v>
      </c>
      <c r="D681" s="82">
        <v>44049</v>
      </c>
      <c r="E681" s="51">
        <v>562000</v>
      </c>
      <c r="F681" s="51">
        <v>-1532600</v>
      </c>
      <c r="G681" s="81">
        <v>60.351133869787851</v>
      </c>
      <c r="H681" s="50">
        <v>8.0305185317993164</v>
      </c>
      <c r="I681" s="41" t="s">
        <v>39</v>
      </c>
      <c r="J681" s="49">
        <v>609.78097307481812</v>
      </c>
      <c r="K681" s="47">
        <v>73</v>
      </c>
      <c r="L681" s="49">
        <v>210.68113375598966</v>
      </c>
      <c r="M681" s="47">
        <v>65</v>
      </c>
      <c r="N681" s="49">
        <v>0</v>
      </c>
      <c r="O681" s="48">
        <v>0</v>
      </c>
      <c r="P681" s="47">
        <v>0</v>
      </c>
    </row>
    <row r="682" spans="1:16" x14ac:dyDescent="0.2">
      <c r="A682" s="105" t="s">
        <v>733</v>
      </c>
      <c r="B682" s="106" t="s">
        <v>35</v>
      </c>
      <c r="C682" s="52" t="s">
        <v>28</v>
      </c>
      <c r="D682" s="82">
        <v>44051</v>
      </c>
      <c r="E682" s="51">
        <v>562997</v>
      </c>
      <c r="F682" s="51">
        <v>-1521502</v>
      </c>
      <c r="G682" s="81">
        <v>228.60277980980248</v>
      </c>
      <c r="H682" s="50">
        <v>8.0305185317993164</v>
      </c>
      <c r="I682" s="41" t="s">
        <v>39</v>
      </c>
      <c r="J682" s="49">
        <v>195.59451126252651</v>
      </c>
      <c r="K682" s="47">
        <v>30</v>
      </c>
      <c r="L682" s="49">
        <v>75.647415722676129</v>
      </c>
      <c r="M682" s="47">
        <v>18</v>
      </c>
      <c r="N682" s="49">
        <v>125</v>
      </c>
      <c r="O682" s="48">
        <v>0</v>
      </c>
      <c r="P682" s="47">
        <v>5</v>
      </c>
    </row>
    <row r="683" spans="1:16" x14ac:dyDescent="0.2">
      <c r="A683" s="105" t="s">
        <v>734</v>
      </c>
      <c r="B683" s="106" t="s">
        <v>35</v>
      </c>
      <c r="C683" s="52" t="s">
        <v>28</v>
      </c>
      <c r="D683" s="82">
        <v>44050</v>
      </c>
      <c r="E683" s="51">
        <v>562997</v>
      </c>
      <c r="F683" s="51">
        <v>-1523299</v>
      </c>
      <c r="G683" s="81">
        <v>270.66569129480615</v>
      </c>
      <c r="H683" s="50">
        <v>8.0305185317993164</v>
      </c>
      <c r="I683" s="41" t="s">
        <v>39</v>
      </c>
      <c r="J683" s="49">
        <v>431.47933573138124</v>
      </c>
      <c r="K683" s="47">
        <v>64</v>
      </c>
      <c r="L683" s="49">
        <v>121.89638100734086</v>
      </c>
      <c r="M683" s="47">
        <v>28</v>
      </c>
      <c r="N683" s="49">
        <v>90</v>
      </c>
      <c r="O683" s="48">
        <v>5</v>
      </c>
      <c r="P683" s="47">
        <v>25</v>
      </c>
    </row>
    <row r="684" spans="1:16" x14ac:dyDescent="0.2">
      <c r="A684" s="105" t="s">
        <v>735</v>
      </c>
      <c r="B684" s="106" t="s">
        <v>35</v>
      </c>
      <c r="C684" s="52" t="s">
        <v>28</v>
      </c>
      <c r="D684" s="82">
        <v>44050</v>
      </c>
      <c r="E684" s="51">
        <v>563001</v>
      </c>
      <c r="F684" s="51">
        <v>-1525108</v>
      </c>
      <c r="G684" s="81">
        <v>51.207022677395756</v>
      </c>
      <c r="H684" s="50">
        <v>8.0305185317993164</v>
      </c>
      <c r="I684" s="41" t="s">
        <v>39</v>
      </c>
      <c r="J684" s="49">
        <v>796.7757797868104</v>
      </c>
      <c r="K684" s="47">
        <v>92</v>
      </c>
      <c r="L684" s="49">
        <v>431.01071044268394</v>
      </c>
      <c r="M684" s="47">
        <v>114</v>
      </c>
      <c r="N684" s="49">
        <v>0</v>
      </c>
      <c r="O684" s="48">
        <v>0</v>
      </c>
      <c r="P684" s="47">
        <v>0</v>
      </c>
    </row>
    <row r="685" spans="1:16" x14ac:dyDescent="0.2">
      <c r="A685" s="105" t="s">
        <v>736</v>
      </c>
      <c r="B685" s="106" t="s">
        <v>35</v>
      </c>
      <c r="C685" s="52" t="s">
        <v>28</v>
      </c>
      <c r="D685" s="82">
        <v>44048</v>
      </c>
      <c r="E685" s="51">
        <v>563002</v>
      </c>
      <c r="F685" s="51">
        <v>-1530899</v>
      </c>
      <c r="G685" s="81">
        <v>71.324067300658371</v>
      </c>
      <c r="H685" s="50">
        <v>8.0305185317993164</v>
      </c>
      <c r="I685" s="41" t="s">
        <v>39</v>
      </c>
      <c r="J685" s="49">
        <v>296.63355091813031</v>
      </c>
      <c r="K685" s="47">
        <v>39</v>
      </c>
      <c r="L685" s="49">
        <v>150.97537334844918</v>
      </c>
      <c r="M685" s="47">
        <v>42</v>
      </c>
      <c r="N685" s="49">
        <v>0</v>
      </c>
      <c r="O685" s="48">
        <v>90</v>
      </c>
      <c r="P685" s="47">
        <v>0</v>
      </c>
    </row>
    <row r="686" spans="1:16" x14ac:dyDescent="0.2">
      <c r="A686" s="105" t="s">
        <v>737</v>
      </c>
      <c r="B686" s="106" t="s">
        <v>35</v>
      </c>
      <c r="C686" s="52" t="s">
        <v>28</v>
      </c>
      <c r="D686" s="82">
        <v>44049</v>
      </c>
      <c r="E686" s="51">
        <v>563000</v>
      </c>
      <c r="F686" s="51">
        <v>-1532699</v>
      </c>
      <c r="G686" s="81">
        <v>87.783467446964153</v>
      </c>
      <c r="H686" s="50">
        <v>8.0305185317993164</v>
      </c>
      <c r="I686" s="41" t="s">
        <v>39</v>
      </c>
      <c r="J686" s="49">
        <v>322.06719387580665</v>
      </c>
      <c r="K686" s="47">
        <v>48</v>
      </c>
      <c r="L686" s="49">
        <v>426.99457483065129</v>
      </c>
      <c r="M686" s="47">
        <v>127</v>
      </c>
      <c r="N686" s="49">
        <v>0</v>
      </c>
      <c r="O686" s="48">
        <v>0</v>
      </c>
      <c r="P686" s="47">
        <v>0</v>
      </c>
    </row>
    <row r="687" spans="1:16" x14ac:dyDescent="0.2">
      <c r="A687" s="105" t="s">
        <v>738</v>
      </c>
      <c r="B687" s="106" t="s">
        <v>35</v>
      </c>
      <c r="C687" s="52" t="s">
        <v>28</v>
      </c>
      <c r="D687" s="82">
        <v>44044</v>
      </c>
      <c r="E687" s="51">
        <v>563000</v>
      </c>
      <c r="F687" s="51">
        <v>-1534494</v>
      </c>
      <c r="G687" s="81">
        <v>67.666422823701538</v>
      </c>
      <c r="H687" s="50">
        <v>7.9502134323120117</v>
      </c>
      <c r="I687" s="41" t="s">
        <v>39</v>
      </c>
      <c r="J687" s="49">
        <v>722.46338689837773</v>
      </c>
      <c r="K687" s="47">
        <v>72</v>
      </c>
      <c r="L687" s="49">
        <v>127.28944773805996</v>
      </c>
      <c r="M687" s="47">
        <v>34</v>
      </c>
      <c r="N687" s="49">
        <v>0</v>
      </c>
      <c r="O687" s="48">
        <v>19.8</v>
      </c>
      <c r="P687" s="47">
        <v>0</v>
      </c>
    </row>
    <row r="688" spans="1:16" x14ac:dyDescent="0.2">
      <c r="A688" s="105" t="s">
        <v>739</v>
      </c>
      <c r="B688" s="106" t="s">
        <v>35</v>
      </c>
      <c r="C688" s="52" t="s">
        <v>28</v>
      </c>
      <c r="D688" s="82">
        <v>44052</v>
      </c>
      <c r="E688" s="51">
        <v>563992</v>
      </c>
      <c r="F688" s="51">
        <v>-1515700</v>
      </c>
      <c r="G688" s="81">
        <v>62.179956108266275</v>
      </c>
      <c r="H688" s="50">
        <v>8.0305185317993164</v>
      </c>
      <c r="I688" s="41" t="s">
        <v>39</v>
      </c>
      <c r="J688" s="49">
        <v>447.33593557046089</v>
      </c>
      <c r="K688" s="47">
        <v>65</v>
      </c>
      <c r="L688" s="49">
        <v>210.32861967783151</v>
      </c>
      <c r="M688" s="47">
        <v>60</v>
      </c>
      <c r="N688" s="49">
        <v>0</v>
      </c>
      <c r="O688" s="48">
        <v>0</v>
      </c>
      <c r="P688" s="47">
        <v>4.9689440993788816</v>
      </c>
    </row>
    <row r="689" spans="1:16" x14ac:dyDescent="0.2">
      <c r="A689" s="105" t="s">
        <v>740</v>
      </c>
      <c r="B689" s="106" t="s">
        <v>35</v>
      </c>
      <c r="C689" s="52" t="s">
        <v>28</v>
      </c>
      <c r="D689" s="82">
        <v>44051</v>
      </c>
      <c r="E689" s="51">
        <v>564000</v>
      </c>
      <c r="F689" s="51">
        <v>-1521501</v>
      </c>
      <c r="G689" s="81">
        <v>45.720555961960493</v>
      </c>
      <c r="H689" s="50">
        <v>7.9502134323120117</v>
      </c>
      <c r="I689" s="41" t="s">
        <v>39</v>
      </c>
      <c r="J689" s="49">
        <v>486.2795636041003</v>
      </c>
      <c r="K689" s="47">
        <v>61</v>
      </c>
      <c r="L689" s="49">
        <v>137.75507106969081</v>
      </c>
      <c r="M689" s="47">
        <v>36</v>
      </c>
      <c r="N689" s="49">
        <v>0</v>
      </c>
      <c r="O689" s="48">
        <v>0</v>
      </c>
      <c r="P689" s="47">
        <v>0</v>
      </c>
    </row>
    <row r="690" spans="1:16" x14ac:dyDescent="0.2">
      <c r="A690" s="105" t="s">
        <v>741</v>
      </c>
      <c r="B690" s="106" t="s">
        <v>35</v>
      </c>
      <c r="C690" s="52" t="s">
        <v>28</v>
      </c>
      <c r="D690" s="82">
        <v>44051</v>
      </c>
      <c r="E690" s="51">
        <v>564001</v>
      </c>
      <c r="F690" s="51">
        <v>-1523400</v>
      </c>
      <c r="G690" s="81">
        <v>137.16166788588149</v>
      </c>
      <c r="H690" s="50">
        <v>8.0305185317993164</v>
      </c>
      <c r="I690" s="41" t="s">
        <v>39</v>
      </c>
      <c r="J690" s="49">
        <v>404.28774579067766</v>
      </c>
      <c r="K690" s="47">
        <v>60</v>
      </c>
      <c r="L690" s="49">
        <v>227.96401336248871</v>
      </c>
      <c r="M690" s="47">
        <v>59</v>
      </c>
      <c r="N690" s="49">
        <v>55</v>
      </c>
      <c r="O690" s="48">
        <v>25</v>
      </c>
      <c r="P690" s="47">
        <v>0</v>
      </c>
    </row>
    <row r="691" spans="1:16" x14ac:dyDescent="0.2">
      <c r="A691" s="105" t="s">
        <v>742</v>
      </c>
      <c r="B691" s="106" t="s">
        <v>35</v>
      </c>
      <c r="C691" s="52" t="s">
        <v>28</v>
      </c>
      <c r="D691" s="82">
        <v>44048</v>
      </c>
      <c r="E691" s="51">
        <v>564000</v>
      </c>
      <c r="F691" s="51">
        <v>-1525183</v>
      </c>
      <c r="G691" s="81">
        <v>69.495245062179947</v>
      </c>
      <c r="H691" s="50">
        <v>7.9502134323120117</v>
      </c>
      <c r="I691" s="41" t="s">
        <v>39</v>
      </c>
      <c r="J691" s="49">
        <v>302.25511642714815</v>
      </c>
      <c r="K691" s="47">
        <v>35</v>
      </c>
      <c r="L691" s="49">
        <v>273.9916433823804</v>
      </c>
      <c r="M691" s="47">
        <v>80</v>
      </c>
      <c r="N691" s="49">
        <v>0</v>
      </c>
      <c r="O691" s="48">
        <v>4.95</v>
      </c>
      <c r="P691" s="47">
        <v>0</v>
      </c>
    </row>
    <row r="692" spans="1:16" x14ac:dyDescent="0.2">
      <c r="A692" s="105" t="s">
        <v>743</v>
      </c>
      <c r="B692" s="106" t="s">
        <v>35</v>
      </c>
      <c r="C692" s="52" t="s">
        <v>28</v>
      </c>
      <c r="D692" s="82">
        <v>44048</v>
      </c>
      <c r="E692" s="51">
        <v>563999</v>
      </c>
      <c r="F692" s="51">
        <v>-1530993</v>
      </c>
      <c r="G692" s="81">
        <v>149.96342355523043</v>
      </c>
      <c r="H692" s="50">
        <v>7.9502134323120117</v>
      </c>
      <c r="I692" s="41" t="s">
        <v>39</v>
      </c>
      <c r="J692" s="49">
        <v>874.27007387926972</v>
      </c>
      <c r="K692" s="47">
        <v>124</v>
      </c>
      <c r="L692" s="49">
        <v>305.86585946504511</v>
      </c>
      <c r="M692" s="47">
        <v>70</v>
      </c>
      <c r="N692" s="49">
        <v>0</v>
      </c>
      <c r="O692" s="48">
        <v>29.7</v>
      </c>
      <c r="P692" s="47">
        <v>0</v>
      </c>
    </row>
    <row r="693" spans="1:16" x14ac:dyDescent="0.2">
      <c r="A693" s="105" t="s">
        <v>744</v>
      </c>
      <c r="B693" s="106" t="s">
        <v>35</v>
      </c>
      <c r="C693" s="52" t="s">
        <v>28</v>
      </c>
      <c r="D693" s="82">
        <v>44043</v>
      </c>
      <c r="E693" s="51">
        <v>563999</v>
      </c>
      <c r="F693" s="51">
        <v>-1532802</v>
      </c>
      <c r="G693" s="81">
        <v>137.16166788588149</v>
      </c>
      <c r="H693" s="50">
        <v>7.9502134323120117</v>
      </c>
      <c r="I693" s="41" t="s">
        <v>39</v>
      </c>
      <c r="J693" s="49">
        <v>975.98476782509965</v>
      </c>
      <c r="K693" s="47">
        <v>118</v>
      </c>
      <c r="L693" s="49">
        <v>280.70710163122277</v>
      </c>
      <c r="M693" s="47">
        <v>67</v>
      </c>
      <c r="N693" s="49">
        <v>9.9</v>
      </c>
      <c r="O693" s="48">
        <v>49.5</v>
      </c>
      <c r="P693" s="47">
        <v>0</v>
      </c>
    </row>
    <row r="694" spans="1:16" x14ac:dyDescent="0.2">
      <c r="A694" s="105" t="s">
        <v>745</v>
      </c>
      <c r="B694" s="106" t="s">
        <v>35</v>
      </c>
      <c r="C694" s="52" t="s">
        <v>28</v>
      </c>
      <c r="D694" s="82">
        <v>44043</v>
      </c>
      <c r="E694" s="51">
        <v>564000</v>
      </c>
      <c r="F694" s="51">
        <v>-1534596</v>
      </c>
      <c r="G694" s="81">
        <v>85.954645208485729</v>
      </c>
      <c r="H694" s="50">
        <v>8.0305185317993164</v>
      </c>
      <c r="I694" s="41" t="s">
        <v>39</v>
      </c>
      <c r="J694" s="49">
        <v>551.99983765293996</v>
      </c>
      <c r="K694" s="47">
        <v>63</v>
      </c>
      <c r="L694" s="49">
        <v>157.30495700203758</v>
      </c>
      <c r="M694" s="47">
        <v>44</v>
      </c>
      <c r="N694" s="49">
        <v>0</v>
      </c>
      <c r="O694" s="48">
        <v>10</v>
      </c>
      <c r="P694" s="47">
        <v>0</v>
      </c>
    </row>
    <row r="695" spans="1:16" x14ac:dyDescent="0.2">
      <c r="A695" s="105" t="s">
        <v>746</v>
      </c>
      <c r="B695" s="106" t="s">
        <v>35</v>
      </c>
      <c r="C695" s="52" t="s">
        <v>28</v>
      </c>
      <c r="D695" s="82">
        <v>44056</v>
      </c>
      <c r="E695" s="51">
        <v>564994</v>
      </c>
      <c r="F695" s="51">
        <v>-1514000</v>
      </c>
      <c r="G695" s="81">
        <v>301.75566934893925</v>
      </c>
      <c r="H695" s="50">
        <v>7.9502134323120117</v>
      </c>
      <c r="I695" s="41" t="s">
        <v>39</v>
      </c>
      <c r="J695" s="49">
        <v>156.3218322530017</v>
      </c>
      <c r="K695" s="47">
        <v>18</v>
      </c>
      <c r="L695" s="49">
        <v>63.135456888136311</v>
      </c>
      <c r="M695" s="47">
        <v>16</v>
      </c>
      <c r="N695" s="49">
        <v>99</v>
      </c>
      <c r="O695" s="48">
        <v>0</v>
      </c>
      <c r="P695" s="47">
        <v>9.9</v>
      </c>
    </row>
    <row r="696" spans="1:16" x14ac:dyDescent="0.2">
      <c r="A696" s="105" t="s">
        <v>747</v>
      </c>
      <c r="B696" s="106" t="s">
        <v>35</v>
      </c>
      <c r="C696" s="52" t="s">
        <v>28</v>
      </c>
      <c r="D696" s="82">
        <v>44052</v>
      </c>
      <c r="E696" s="51">
        <v>565002</v>
      </c>
      <c r="F696" s="51">
        <v>-1515799</v>
      </c>
      <c r="G696" s="81">
        <v>76.810534016093627</v>
      </c>
      <c r="H696" s="50">
        <v>8.0305185317993164</v>
      </c>
      <c r="I696" s="41" t="s">
        <v>39</v>
      </c>
      <c r="J696" s="49">
        <v>587.57095273134564</v>
      </c>
      <c r="K696" s="47">
        <v>61</v>
      </c>
      <c r="L696" s="49">
        <v>164.00921663746476</v>
      </c>
      <c r="M696" s="47">
        <v>43</v>
      </c>
      <c r="N696" s="49">
        <v>0</v>
      </c>
      <c r="O696" s="48">
        <v>5</v>
      </c>
      <c r="P696" s="47">
        <v>0</v>
      </c>
    </row>
    <row r="697" spans="1:16" x14ac:dyDescent="0.2">
      <c r="A697" s="105" t="s">
        <v>748</v>
      </c>
      <c r="B697" s="106" t="s">
        <v>35</v>
      </c>
      <c r="C697" s="52" t="s">
        <v>28</v>
      </c>
      <c r="D697" s="82">
        <v>44047</v>
      </c>
      <c r="E697" s="51">
        <v>564999</v>
      </c>
      <c r="F697" s="51">
        <v>-1521603</v>
      </c>
      <c r="G697" s="81">
        <v>95.098756400877832</v>
      </c>
      <c r="H697" s="50">
        <v>8.0305185317993164</v>
      </c>
      <c r="I697" s="41" t="s">
        <v>39</v>
      </c>
      <c r="J697" s="49">
        <v>917.23509768946315</v>
      </c>
      <c r="K697" s="47">
        <v>136</v>
      </c>
      <c r="L697" s="49">
        <v>379.54044356272874</v>
      </c>
      <c r="M697" s="47">
        <v>114</v>
      </c>
      <c r="N697" s="49">
        <v>0</v>
      </c>
      <c r="O697" s="48">
        <v>5</v>
      </c>
      <c r="P697" s="47">
        <v>0</v>
      </c>
    </row>
    <row r="698" spans="1:16" x14ac:dyDescent="0.2">
      <c r="A698" s="105" t="s">
        <v>749</v>
      </c>
      <c r="B698" s="106" t="s">
        <v>35</v>
      </c>
      <c r="C698" s="52" t="s">
        <v>28</v>
      </c>
      <c r="D698" s="82">
        <v>44041</v>
      </c>
      <c r="E698" s="51">
        <v>564999</v>
      </c>
      <c r="F698" s="51">
        <v>-1523502</v>
      </c>
      <c r="G698" s="81">
        <v>137.16166788588149</v>
      </c>
      <c r="H698" s="50">
        <v>7.9502134323120117</v>
      </c>
      <c r="I698" s="41" t="s">
        <v>39</v>
      </c>
      <c r="J698" s="49">
        <v>138.9534888155693</v>
      </c>
      <c r="K698" s="47">
        <v>23</v>
      </c>
      <c r="L698" s="49">
        <v>269.39835698205258</v>
      </c>
      <c r="M698" s="47">
        <v>69</v>
      </c>
      <c r="N698" s="49">
        <v>94.05</v>
      </c>
      <c r="O698" s="48">
        <v>9.9</v>
      </c>
      <c r="P698" s="47">
        <v>0</v>
      </c>
    </row>
    <row r="699" spans="1:16" x14ac:dyDescent="0.2">
      <c r="A699" s="105" t="s">
        <v>750</v>
      </c>
      <c r="B699" s="106" t="s">
        <v>35</v>
      </c>
      <c r="C699" s="52" t="s">
        <v>28</v>
      </c>
      <c r="D699" s="82">
        <v>44041</v>
      </c>
      <c r="E699" s="51">
        <v>565006</v>
      </c>
      <c r="F699" s="51">
        <v>-1525299</v>
      </c>
      <c r="G699" s="81">
        <v>64.008778346744691</v>
      </c>
      <c r="H699" s="50">
        <v>8.1108236312866211</v>
      </c>
      <c r="I699" s="41" t="s">
        <v>39</v>
      </c>
      <c r="J699" s="49">
        <v>116.04646206667547</v>
      </c>
      <c r="K699" s="47">
        <v>16</v>
      </c>
      <c r="L699" s="49">
        <v>164.84404627461387</v>
      </c>
      <c r="M699" s="47">
        <v>47</v>
      </c>
      <c r="N699" s="49">
        <v>0</v>
      </c>
      <c r="O699" s="48">
        <v>10.1</v>
      </c>
      <c r="P699" s="47">
        <v>0</v>
      </c>
    </row>
    <row r="700" spans="1:16" x14ac:dyDescent="0.2">
      <c r="A700" s="105" t="s">
        <v>751</v>
      </c>
      <c r="B700" s="106" t="s">
        <v>35</v>
      </c>
      <c r="C700" s="52" t="s">
        <v>28</v>
      </c>
      <c r="D700" s="82">
        <v>44042</v>
      </c>
      <c r="E700" s="51">
        <v>564995</v>
      </c>
      <c r="F700" s="51">
        <v>-1531100</v>
      </c>
      <c r="G700" s="81">
        <v>82.297000731528897</v>
      </c>
      <c r="H700" s="50">
        <v>7.9502134323120117</v>
      </c>
      <c r="I700" s="41" t="s">
        <v>39</v>
      </c>
      <c r="J700" s="49">
        <v>655.46887952186148</v>
      </c>
      <c r="K700" s="47">
        <v>90</v>
      </c>
      <c r="L700" s="49">
        <v>397.72474925772451</v>
      </c>
      <c r="M700" s="47">
        <v>108</v>
      </c>
      <c r="N700" s="49">
        <v>0</v>
      </c>
      <c r="O700" s="48">
        <v>34.65</v>
      </c>
      <c r="P700" s="47">
        <v>0</v>
      </c>
    </row>
    <row r="701" spans="1:16" x14ac:dyDescent="0.2">
      <c r="A701" s="105" t="s">
        <v>752</v>
      </c>
      <c r="B701" s="106" t="s">
        <v>35</v>
      </c>
      <c r="C701" s="52" t="s">
        <v>28</v>
      </c>
      <c r="D701" s="82">
        <v>44043</v>
      </c>
      <c r="E701" s="51">
        <v>565000</v>
      </c>
      <c r="F701" s="51">
        <v>-1532907</v>
      </c>
      <c r="G701" s="81">
        <v>91.441111923920985</v>
      </c>
      <c r="H701" s="50">
        <v>7.9502134323120117</v>
      </c>
      <c r="I701" s="41" t="s">
        <v>39</v>
      </c>
      <c r="J701" s="49">
        <v>619.54389379655265</v>
      </c>
      <c r="K701" s="47">
        <v>63</v>
      </c>
      <c r="L701" s="49">
        <v>227.18860974189235</v>
      </c>
      <c r="M701" s="47">
        <v>67</v>
      </c>
      <c r="N701" s="49">
        <v>0</v>
      </c>
      <c r="O701" s="48">
        <v>9.9</v>
      </c>
      <c r="P701" s="47">
        <v>0</v>
      </c>
    </row>
    <row r="702" spans="1:16" x14ac:dyDescent="0.2">
      <c r="A702" s="105" t="s">
        <v>753</v>
      </c>
      <c r="B702" s="106" t="s">
        <v>35</v>
      </c>
      <c r="C702" s="52" t="s">
        <v>28</v>
      </c>
      <c r="D702" s="82">
        <v>44056</v>
      </c>
      <c r="E702" s="51">
        <v>570000</v>
      </c>
      <c r="F702" s="51">
        <v>-1514006</v>
      </c>
      <c r="G702" s="81">
        <v>74.981711777615217</v>
      </c>
      <c r="H702" s="50">
        <v>7.9502134323120117</v>
      </c>
      <c r="I702" s="41" t="s">
        <v>39</v>
      </c>
      <c r="J702" s="49">
        <v>1388.5642770612026</v>
      </c>
      <c r="K702" s="47">
        <v>175</v>
      </c>
      <c r="L702" s="49">
        <v>464.60015543544745</v>
      </c>
      <c r="M702" s="47">
        <v>126</v>
      </c>
      <c r="N702" s="49">
        <v>0</v>
      </c>
      <c r="O702" s="48">
        <v>14.85</v>
      </c>
      <c r="P702" s="47">
        <v>24.75</v>
      </c>
    </row>
    <row r="703" spans="1:16" x14ac:dyDescent="0.2">
      <c r="A703" s="105" t="s">
        <v>754</v>
      </c>
      <c r="B703" s="106" t="s">
        <v>35</v>
      </c>
      <c r="C703" s="52" t="s">
        <v>28</v>
      </c>
      <c r="D703" s="82">
        <v>44056</v>
      </c>
      <c r="E703" s="51">
        <v>570000</v>
      </c>
      <c r="F703" s="51">
        <v>-1515908</v>
      </c>
      <c r="G703" s="81">
        <v>82.297000731528897</v>
      </c>
      <c r="H703" s="50">
        <v>7.9502134323120117</v>
      </c>
      <c r="I703" s="41" t="s">
        <v>39</v>
      </c>
      <c r="J703" s="49">
        <v>119.87249118014593</v>
      </c>
      <c r="K703" s="47">
        <v>13</v>
      </c>
      <c r="L703" s="49">
        <v>61.222009752081895</v>
      </c>
      <c r="M703" s="47">
        <v>20</v>
      </c>
      <c r="N703" s="49">
        <v>0</v>
      </c>
      <c r="O703" s="48">
        <v>74.25</v>
      </c>
      <c r="P703" s="47">
        <v>0</v>
      </c>
    </row>
    <row r="704" spans="1:16" x14ac:dyDescent="0.2">
      <c r="A704" s="105" t="s">
        <v>755</v>
      </c>
      <c r="B704" s="106" t="s">
        <v>35</v>
      </c>
      <c r="C704" s="52" t="s">
        <v>28</v>
      </c>
      <c r="D704" s="82">
        <v>44047</v>
      </c>
      <c r="E704" s="51">
        <v>570002</v>
      </c>
      <c r="F704" s="51">
        <v>-1521703</v>
      </c>
      <c r="G704" s="81">
        <v>73.152889539136794</v>
      </c>
      <c r="H704" s="50">
        <v>7.9502134323120117</v>
      </c>
      <c r="I704" s="41" t="s">
        <v>39</v>
      </c>
      <c r="J704" s="49">
        <v>646.7963632203215</v>
      </c>
      <c r="K704" s="47">
        <v>80</v>
      </c>
      <c r="L704" s="49">
        <v>314.54308222957786</v>
      </c>
      <c r="M704" s="47">
        <v>91</v>
      </c>
      <c r="N704" s="49">
        <v>0</v>
      </c>
      <c r="O704" s="48">
        <v>0</v>
      </c>
      <c r="P704" s="47">
        <v>0</v>
      </c>
    </row>
    <row r="705" spans="1:16" x14ac:dyDescent="0.2">
      <c r="A705" s="105" t="s">
        <v>756</v>
      </c>
      <c r="B705" s="106" t="s">
        <v>35</v>
      </c>
      <c r="C705" s="52" t="s">
        <v>28</v>
      </c>
      <c r="D705" s="82">
        <v>44047</v>
      </c>
      <c r="E705" s="51">
        <v>570003</v>
      </c>
      <c r="F705" s="51">
        <v>-1523502</v>
      </c>
      <c r="G705" s="81">
        <v>153.62106803218725</v>
      </c>
      <c r="H705" s="50">
        <v>7.869908332824707</v>
      </c>
      <c r="I705" s="41" t="s">
        <v>39</v>
      </c>
      <c r="J705" s="49">
        <v>97.76118197667752</v>
      </c>
      <c r="K705" s="47">
        <v>15</v>
      </c>
      <c r="L705" s="49">
        <v>84.528234539260637</v>
      </c>
      <c r="M705" s="47">
        <v>20</v>
      </c>
      <c r="N705" s="49">
        <v>107.8</v>
      </c>
      <c r="O705" s="48">
        <v>4.9000000000000004</v>
      </c>
      <c r="P705" s="47">
        <v>0</v>
      </c>
    </row>
    <row r="706" spans="1:16" x14ac:dyDescent="0.2">
      <c r="A706" s="105" t="s">
        <v>757</v>
      </c>
      <c r="B706" s="106" t="s">
        <v>35</v>
      </c>
      <c r="C706" s="52" t="s">
        <v>28</v>
      </c>
      <c r="D706" s="82">
        <v>44041</v>
      </c>
      <c r="E706" s="51">
        <v>570000</v>
      </c>
      <c r="F706" s="51">
        <v>-1525401</v>
      </c>
      <c r="G706" s="81">
        <v>109.72933430870519</v>
      </c>
      <c r="H706" s="50">
        <v>8.0305185317993164</v>
      </c>
      <c r="I706" s="41" t="s">
        <v>39</v>
      </c>
      <c r="J706" s="49">
        <v>279.67610938504276</v>
      </c>
      <c r="K706" s="47">
        <v>41</v>
      </c>
      <c r="L706" s="49">
        <v>192.35207663888988</v>
      </c>
      <c r="M706" s="47">
        <v>54</v>
      </c>
      <c r="N706" s="49">
        <v>55</v>
      </c>
      <c r="O706" s="48">
        <v>15</v>
      </c>
      <c r="P706" s="47">
        <v>0</v>
      </c>
    </row>
    <row r="707" spans="1:16" x14ac:dyDescent="0.2">
      <c r="A707" s="105" t="s">
        <v>758</v>
      </c>
      <c r="B707" s="106" t="s">
        <v>35</v>
      </c>
      <c r="C707" s="52" t="s">
        <v>28</v>
      </c>
      <c r="D707" s="82">
        <v>44057</v>
      </c>
      <c r="E707" s="51">
        <v>571002</v>
      </c>
      <c r="F707" s="51">
        <v>-1510404</v>
      </c>
      <c r="G707" s="81">
        <v>380.39502560351133</v>
      </c>
      <c r="H707" s="50">
        <v>8.0305185317993164</v>
      </c>
      <c r="I707" s="41" t="s">
        <v>39</v>
      </c>
      <c r="J707" s="49">
        <v>119.04207731268707</v>
      </c>
      <c r="K707" s="47">
        <v>17</v>
      </c>
      <c r="L707" s="49">
        <v>17.549992145145819</v>
      </c>
      <c r="M707" s="47">
        <v>4</v>
      </c>
      <c r="N707" s="49">
        <v>150</v>
      </c>
      <c r="O707" s="48">
        <v>0</v>
      </c>
      <c r="P707" s="47">
        <v>25</v>
      </c>
    </row>
    <row r="708" spans="1:16" x14ac:dyDescent="0.2">
      <c r="A708" s="105" t="s">
        <v>759</v>
      </c>
      <c r="B708" s="106" t="s">
        <v>35</v>
      </c>
      <c r="C708" s="52" t="s">
        <v>28</v>
      </c>
      <c r="D708" s="82">
        <v>44057</v>
      </c>
      <c r="E708" s="51">
        <v>571000</v>
      </c>
      <c r="F708" s="51">
        <v>-1512207</v>
      </c>
      <c r="G708" s="81">
        <v>128.01755669348938</v>
      </c>
      <c r="H708" s="50">
        <v>8.1108236312866211</v>
      </c>
      <c r="I708" s="41" t="s">
        <v>39</v>
      </c>
      <c r="J708" s="49">
        <v>362.59767512014804</v>
      </c>
      <c r="K708" s="47">
        <v>58</v>
      </c>
      <c r="L708" s="49">
        <v>203.51820161684105</v>
      </c>
      <c r="M708" s="47">
        <v>56</v>
      </c>
      <c r="N708" s="49">
        <v>5.05</v>
      </c>
      <c r="O708" s="48">
        <v>101</v>
      </c>
      <c r="P708" s="47">
        <v>0</v>
      </c>
    </row>
    <row r="709" spans="1:16" x14ac:dyDescent="0.2">
      <c r="A709" s="105" t="s">
        <v>760</v>
      </c>
      <c r="B709" s="106" t="s">
        <v>35</v>
      </c>
      <c r="C709" s="52" t="s">
        <v>28</v>
      </c>
      <c r="D709" s="82">
        <v>44058</v>
      </c>
      <c r="E709" s="51">
        <v>570996</v>
      </c>
      <c r="F709" s="51">
        <v>-1514102</v>
      </c>
      <c r="G709" s="81">
        <v>73.152889539136794</v>
      </c>
      <c r="H709" s="50">
        <v>8.0305185317993164</v>
      </c>
      <c r="I709" s="41" t="s">
        <v>39</v>
      </c>
      <c r="J709" s="49">
        <v>141.17565916014183</v>
      </c>
      <c r="K709" s="47">
        <v>16</v>
      </c>
      <c r="L709" s="49">
        <v>188.293236796467</v>
      </c>
      <c r="M709" s="47">
        <v>57</v>
      </c>
      <c r="N709" s="49">
        <v>0</v>
      </c>
      <c r="O709" s="48">
        <v>0</v>
      </c>
      <c r="P709" s="47">
        <v>0</v>
      </c>
    </row>
    <row r="710" spans="1:16" x14ac:dyDescent="0.2">
      <c r="A710" s="105" t="s">
        <v>761</v>
      </c>
      <c r="B710" s="106" t="s">
        <v>35</v>
      </c>
      <c r="C710" s="52" t="s">
        <v>28</v>
      </c>
      <c r="D710" s="82">
        <v>44058</v>
      </c>
      <c r="E710" s="51">
        <v>571003</v>
      </c>
      <c r="F710" s="51">
        <v>-1515902</v>
      </c>
      <c r="G710" s="81">
        <v>69.495245062179947</v>
      </c>
      <c r="H710" s="50">
        <v>7.9502134323120117</v>
      </c>
      <c r="I710" s="41" t="s">
        <v>39</v>
      </c>
      <c r="J710" s="49">
        <v>261.96325285653995</v>
      </c>
      <c r="K710" s="47">
        <v>26</v>
      </c>
      <c r="L710" s="49">
        <v>102.65493451147883</v>
      </c>
      <c r="M710" s="47">
        <v>30</v>
      </c>
      <c r="N710" s="49">
        <v>0</v>
      </c>
      <c r="O710" s="48">
        <v>4.95</v>
      </c>
      <c r="P710" s="47">
        <v>0</v>
      </c>
    </row>
    <row r="711" spans="1:16" x14ac:dyDescent="0.2">
      <c r="A711" s="105" t="s">
        <v>762</v>
      </c>
      <c r="B711" s="106" t="s">
        <v>35</v>
      </c>
      <c r="C711" s="52" t="s">
        <v>28</v>
      </c>
      <c r="D711" s="82">
        <v>44040</v>
      </c>
      <c r="E711" s="51">
        <v>571009</v>
      </c>
      <c r="F711" s="51">
        <v>-1521810</v>
      </c>
      <c r="G711" s="81">
        <v>78.63935625457205</v>
      </c>
      <c r="H711" s="50">
        <v>7.9502134323120117</v>
      </c>
      <c r="I711" s="41" t="s">
        <v>39</v>
      </c>
      <c r="J711" s="49">
        <v>349.92209056264943</v>
      </c>
      <c r="K711" s="47">
        <v>51</v>
      </c>
      <c r="L711" s="49">
        <v>222.91763300133965</v>
      </c>
      <c r="M711" s="47">
        <v>64</v>
      </c>
      <c r="N711" s="49">
        <v>0</v>
      </c>
      <c r="O711" s="48">
        <v>54.45</v>
      </c>
      <c r="P711" s="47">
        <v>0</v>
      </c>
    </row>
    <row r="712" spans="1:16" x14ac:dyDescent="0.2">
      <c r="A712" s="105" t="s">
        <v>763</v>
      </c>
      <c r="B712" s="106" t="s">
        <v>35</v>
      </c>
      <c r="C712" s="52" t="s">
        <v>28</v>
      </c>
      <c r="D712" s="82">
        <v>44040</v>
      </c>
      <c r="E712" s="51">
        <v>570999</v>
      </c>
      <c r="F712" s="51">
        <v>-1523606</v>
      </c>
      <c r="G712" s="81">
        <v>95.098756400877832</v>
      </c>
      <c r="H712" s="50">
        <v>8.0305185317993164</v>
      </c>
      <c r="I712" s="41" t="s">
        <v>39</v>
      </c>
      <c r="J712" s="49">
        <v>425.80204016351377</v>
      </c>
      <c r="K712" s="47">
        <v>55</v>
      </c>
      <c r="L712" s="49">
        <v>200.58972960243653</v>
      </c>
      <c r="M712" s="47">
        <v>63</v>
      </c>
      <c r="N712" s="49">
        <v>0</v>
      </c>
      <c r="O712" s="48">
        <v>90</v>
      </c>
      <c r="P712" s="47">
        <v>0</v>
      </c>
    </row>
    <row r="713" spans="1:16" x14ac:dyDescent="0.2">
      <c r="A713" s="105" t="s">
        <v>764</v>
      </c>
      <c r="B713" s="106" t="s">
        <v>35</v>
      </c>
      <c r="C713" s="52" t="s">
        <v>28</v>
      </c>
      <c r="D713" s="82">
        <v>44061</v>
      </c>
      <c r="E713" s="51">
        <v>572002</v>
      </c>
      <c r="F713" s="51">
        <v>-1510402</v>
      </c>
      <c r="G713" s="81">
        <v>91.441111923920985</v>
      </c>
      <c r="H713" s="50">
        <v>7.9502134323120117</v>
      </c>
      <c r="I713" s="41" t="s">
        <v>39</v>
      </c>
      <c r="J713" s="49">
        <v>639.33905566351359</v>
      </c>
      <c r="K713" s="47">
        <v>86</v>
      </c>
      <c r="L713" s="49">
        <v>283.99088391650463</v>
      </c>
      <c r="M713" s="47">
        <v>79</v>
      </c>
      <c r="N713" s="49">
        <v>0</v>
      </c>
      <c r="O713" s="48">
        <v>94.05</v>
      </c>
      <c r="P713" s="47">
        <v>0</v>
      </c>
    </row>
    <row r="714" spans="1:16" x14ac:dyDescent="0.2">
      <c r="A714" s="105" t="s">
        <v>765</v>
      </c>
      <c r="B714" s="106" t="s">
        <v>35</v>
      </c>
      <c r="C714" s="52" t="s">
        <v>28</v>
      </c>
      <c r="D714" s="82">
        <v>44057</v>
      </c>
      <c r="E714" s="51">
        <v>572002</v>
      </c>
      <c r="F714" s="51">
        <v>-1512298</v>
      </c>
      <c r="G714" s="81">
        <v>133.50402340892464</v>
      </c>
      <c r="H714" s="50">
        <v>8.0305185317993164</v>
      </c>
      <c r="I714" s="41" t="s">
        <v>39</v>
      </c>
      <c r="J714" s="49">
        <v>565.26636016679493</v>
      </c>
      <c r="K714" s="47">
        <v>85</v>
      </c>
      <c r="L714" s="49">
        <v>352.70992238879955</v>
      </c>
      <c r="M714" s="47">
        <v>87</v>
      </c>
      <c r="N714" s="49">
        <v>10.062893081761006</v>
      </c>
      <c r="O714" s="48">
        <v>45.283018867924525</v>
      </c>
      <c r="P714" s="47">
        <v>0</v>
      </c>
    </row>
    <row r="715" spans="1:16" x14ac:dyDescent="0.2">
      <c r="A715" s="105" t="s">
        <v>766</v>
      </c>
      <c r="B715" s="106" t="s">
        <v>35</v>
      </c>
      <c r="C715" s="52" t="s">
        <v>28</v>
      </c>
      <c r="D715" s="82">
        <v>44059</v>
      </c>
      <c r="E715" s="51">
        <v>572010</v>
      </c>
      <c r="F715" s="51">
        <v>-1514102</v>
      </c>
      <c r="G715" s="81">
        <v>60.351133869787851</v>
      </c>
      <c r="H715" s="50">
        <v>7.869908332824707</v>
      </c>
      <c r="I715" s="41" t="s">
        <v>39</v>
      </c>
      <c r="J715" s="49">
        <v>217.67061889131665</v>
      </c>
      <c r="K715" s="47">
        <v>22</v>
      </c>
      <c r="L715" s="49">
        <v>58.630977291720477</v>
      </c>
      <c r="M715" s="47">
        <v>16</v>
      </c>
      <c r="N715" s="49">
        <v>0</v>
      </c>
      <c r="O715" s="48">
        <v>0</v>
      </c>
      <c r="P715" s="47">
        <v>0</v>
      </c>
    </row>
    <row r="716" spans="1:16" x14ac:dyDescent="0.2">
      <c r="A716" s="105" t="s">
        <v>767</v>
      </c>
      <c r="B716" s="106" t="s">
        <v>35</v>
      </c>
      <c r="C716" s="52" t="s">
        <v>28</v>
      </c>
      <c r="D716" s="82">
        <v>44058</v>
      </c>
      <c r="E716" s="51">
        <v>571997</v>
      </c>
      <c r="F716" s="51">
        <v>-1520003</v>
      </c>
      <c r="G716" s="81">
        <v>71.324067300658371</v>
      </c>
      <c r="H716" s="50">
        <v>7.8699078559875488</v>
      </c>
      <c r="I716" s="41" t="s">
        <v>39</v>
      </c>
      <c r="J716" s="49">
        <v>325.98501978144333</v>
      </c>
      <c r="K716" s="47">
        <v>30</v>
      </c>
      <c r="L716" s="49">
        <v>65.28889903047623</v>
      </c>
      <c r="M716" s="47">
        <v>18</v>
      </c>
      <c r="N716" s="49">
        <v>0</v>
      </c>
      <c r="O716" s="48">
        <v>9.8000000000000007</v>
      </c>
      <c r="P716" s="47">
        <v>0</v>
      </c>
    </row>
    <row r="717" spans="1:16" x14ac:dyDescent="0.2">
      <c r="A717" s="105" t="s">
        <v>768</v>
      </c>
      <c r="B717" s="106" t="s">
        <v>35</v>
      </c>
      <c r="C717" s="52" t="s">
        <v>28</v>
      </c>
      <c r="D717" s="82">
        <v>44040</v>
      </c>
      <c r="E717" s="51">
        <v>572000</v>
      </c>
      <c r="F717" s="51">
        <v>-1521809</v>
      </c>
      <c r="G717" s="81">
        <v>40.234089246525237</v>
      </c>
      <c r="H717" s="50">
        <v>7.9502134323120117</v>
      </c>
      <c r="I717" s="41" t="s">
        <v>39</v>
      </c>
      <c r="J717" s="49">
        <v>1817.2682392508264</v>
      </c>
      <c r="K717" s="47">
        <v>163</v>
      </c>
      <c r="L717" s="49">
        <v>148.8765815469782</v>
      </c>
      <c r="M717" s="47">
        <v>44</v>
      </c>
      <c r="N717" s="49">
        <v>0</v>
      </c>
      <c r="O717" s="48">
        <v>14.85</v>
      </c>
      <c r="P717" s="47">
        <v>0</v>
      </c>
    </row>
    <row r="718" spans="1:16" x14ac:dyDescent="0.2">
      <c r="A718" s="105" t="s">
        <v>769</v>
      </c>
      <c r="B718" s="106" t="s">
        <v>35</v>
      </c>
      <c r="C718" s="52" t="s">
        <v>28</v>
      </c>
      <c r="D718" s="82">
        <v>44061</v>
      </c>
      <c r="E718" s="51">
        <v>572997</v>
      </c>
      <c r="F718" s="51">
        <v>-1510500</v>
      </c>
      <c r="G718" s="81">
        <v>78.63935625457205</v>
      </c>
      <c r="H718" s="50">
        <v>7.9502134323120117</v>
      </c>
      <c r="I718" s="41" t="s">
        <v>39</v>
      </c>
      <c r="J718" s="49">
        <v>211.21361467346824</v>
      </c>
      <c r="K718" s="47">
        <v>22</v>
      </c>
      <c r="L718" s="49">
        <v>372.91828402144887</v>
      </c>
      <c r="M718" s="47">
        <v>115</v>
      </c>
      <c r="N718" s="49">
        <v>0</v>
      </c>
      <c r="O718" s="48">
        <v>9.9</v>
      </c>
      <c r="P718" s="47">
        <v>0</v>
      </c>
    </row>
    <row r="719" spans="1:16" x14ac:dyDescent="0.2">
      <c r="A719" s="105" t="s">
        <v>770</v>
      </c>
      <c r="B719" s="106" t="s">
        <v>35</v>
      </c>
      <c r="C719" s="52" t="s">
        <v>28</v>
      </c>
      <c r="D719" s="82">
        <v>44061</v>
      </c>
      <c r="E719" s="51">
        <v>572996</v>
      </c>
      <c r="F719" s="51">
        <v>-1512299</v>
      </c>
      <c r="G719" s="81">
        <v>89.612289685442576</v>
      </c>
      <c r="H719" s="50">
        <v>7.9502134323120117</v>
      </c>
      <c r="I719" s="41" t="s">
        <v>39</v>
      </c>
      <c r="J719" s="49">
        <v>252.09186200536041</v>
      </c>
      <c r="K719" s="47">
        <v>33</v>
      </c>
      <c r="L719" s="49">
        <v>170.58382705997946</v>
      </c>
      <c r="M719" s="47">
        <v>49</v>
      </c>
      <c r="N719" s="49">
        <v>14.85</v>
      </c>
      <c r="O719" s="48">
        <v>29.7</v>
      </c>
      <c r="P719" s="47">
        <v>0</v>
      </c>
    </row>
    <row r="720" spans="1:16" x14ac:dyDescent="0.2">
      <c r="A720" s="105" t="s">
        <v>771</v>
      </c>
      <c r="B720" s="106" t="s">
        <v>35</v>
      </c>
      <c r="C720" s="52" t="s">
        <v>28</v>
      </c>
      <c r="D720" s="82">
        <v>44059</v>
      </c>
      <c r="E720" s="51">
        <v>573000</v>
      </c>
      <c r="F720" s="51">
        <v>-1514203</v>
      </c>
      <c r="G720" s="81">
        <v>107.90051207022677</v>
      </c>
      <c r="H720" s="50">
        <v>8.0305185317993164</v>
      </c>
      <c r="I720" s="41" t="s">
        <v>39</v>
      </c>
      <c r="J720" s="49">
        <v>115.98520191380935</v>
      </c>
      <c r="K720" s="47">
        <v>19</v>
      </c>
      <c r="L720" s="49">
        <v>70.014582387552053</v>
      </c>
      <c r="M720" s="47">
        <v>20</v>
      </c>
      <c r="N720" s="49">
        <v>45</v>
      </c>
      <c r="O720" s="48">
        <v>25</v>
      </c>
      <c r="P720" s="47">
        <v>0</v>
      </c>
    </row>
    <row r="721" spans="1:16" x14ac:dyDescent="0.2">
      <c r="A721" s="105" t="s">
        <v>772</v>
      </c>
      <c r="B721" s="106" t="s">
        <v>35</v>
      </c>
      <c r="C721" s="52" t="s">
        <v>28</v>
      </c>
      <c r="D721" s="82">
        <v>44059</v>
      </c>
      <c r="E721" s="51">
        <v>572995</v>
      </c>
      <c r="F721" s="51">
        <v>-1520102</v>
      </c>
      <c r="G721" s="81">
        <v>45.720555961960493</v>
      </c>
      <c r="H721" s="50">
        <v>7.9502134323120117</v>
      </c>
      <c r="I721" s="41" t="s">
        <v>39</v>
      </c>
      <c r="J721" s="49">
        <v>1227.5286037425672</v>
      </c>
      <c r="K721" s="47">
        <v>91</v>
      </c>
      <c r="L721" s="49">
        <v>88.060019739184852</v>
      </c>
      <c r="M721" s="47">
        <v>22</v>
      </c>
      <c r="N721" s="49">
        <v>0</v>
      </c>
      <c r="O721" s="48">
        <v>0</v>
      </c>
      <c r="P721" s="47">
        <v>0</v>
      </c>
    </row>
    <row r="722" spans="1:16" x14ac:dyDescent="0.2">
      <c r="A722" s="105" t="s">
        <v>773</v>
      </c>
      <c r="B722" s="106" t="s">
        <v>35</v>
      </c>
      <c r="C722" s="52" t="s">
        <v>28</v>
      </c>
      <c r="D722" s="82">
        <v>44060</v>
      </c>
      <c r="E722" s="51">
        <v>574000</v>
      </c>
      <c r="F722" s="51">
        <v>-1514308</v>
      </c>
      <c r="G722" s="81">
        <v>64.008778346744691</v>
      </c>
      <c r="H722" s="50">
        <v>7.9502134323120117</v>
      </c>
      <c r="I722" s="41" t="s">
        <v>39</v>
      </c>
      <c r="J722" s="49">
        <v>152.3108875927993</v>
      </c>
      <c r="K722" s="47">
        <v>19</v>
      </c>
      <c r="L722" s="49">
        <v>268.65487425457775</v>
      </c>
      <c r="M722" s="47">
        <v>77</v>
      </c>
      <c r="N722" s="49">
        <v>0</v>
      </c>
      <c r="O722" s="48">
        <v>4.95</v>
      </c>
      <c r="P722" s="47">
        <v>0</v>
      </c>
    </row>
    <row r="723" spans="1:16" x14ac:dyDescent="0.2">
      <c r="A723" s="105" t="s">
        <v>774</v>
      </c>
      <c r="B723" s="106" t="s">
        <v>35</v>
      </c>
      <c r="C723" s="52" t="s">
        <v>28</v>
      </c>
      <c r="D723" s="82">
        <v>44060</v>
      </c>
      <c r="E723" s="51">
        <v>574002</v>
      </c>
      <c r="F723" s="51">
        <v>-1520101</v>
      </c>
      <c r="G723" s="81">
        <v>164.59400146305779</v>
      </c>
      <c r="H723" s="50">
        <v>8.0305185317993164</v>
      </c>
      <c r="I723" s="41" t="s">
        <v>39</v>
      </c>
      <c r="J723" s="49">
        <v>888.32578718178229</v>
      </c>
      <c r="K723" s="47">
        <v>127</v>
      </c>
      <c r="L723" s="49">
        <v>199.99958067075838</v>
      </c>
      <c r="M723" s="47">
        <v>48</v>
      </c>
      <c r="N723" s="49">
        <v>45</v>
      </c>
      <c r="O723" s="48">
        <v>15</v>
      </c>
      <c r="P723" s="47">
        <v>0</v>
      </c>
    </row>
    <row r="724" spans="1:16" x14ac:dyDescent="0.2">
      <c r="A724" s="105" t="s">
        <v>775</v>
      </c>
      <c r="B724" s="106" t="s">
        <v>35</v>
      </c>
      <c r="C724" s="52" t="s">
        <v>29</v>
      </c>
      <c r="D724" s="82">
        <v>44012</v>
      </c>
      <c r="E724" s="51">
        <v>573000</v>
      </c>
      <c r="F724" s="51">
        <v>-1545500</v>
      </c>
      <c r="G724" s="81">
        <v>232.2604242867593</v>
      </c>
      <c r="H724" s="50">
        <v>8.0305185317993164</v>
      </c>
      <c r="I724" s="41" t="s">
        <v>39</v>
      </c>
      <c r="J724" s="49">
        <v>268.94421098832714</v>
      </c>
      <c r="K724" s="47">
        <v>40</v>
      </c>
      <c r="L724" s="49">
        <v>196.96517171140201</v>
      </c>
      <c r="M724" s="47">
        <v>50</v>
      </c>
      <c r="N724" s="49">
        <v>25</v>
      </c>
      <c r="O724" s="48">
        <v>5</v>
      </c>
      <c r="P724" s="47">
        <v>0</v>
      </c>
    </row>
    <row r="725" spans="1:16" x14ac:dyDescent="0.2">
      <c r="A725" s="105" t="s">
        <v>776</v>
      </c>
      <c r="B725" s="106" t="s">
        <v>35</v>
      </c>
      <c r="C725" s="52" t="s">
        <v>29</v>
      </c>
      <c r="D725" s="82">
        <v>44011</v>
      </c>
      <c r="E725" s="51">
        <v>574001</v>
      </c>
      <c r="F725" s="51">
        <v>-1543498</v>
      </c>
      <c r="G725" s="81">
        <v>215.80102414045353</v>
      </c>
      <c r="H725" s="50">
        <v>8.0305185317993164</v>
      </c>
      <c r="I725" s="41" t="s">
        <v>39</v>
      </c>
      <c r="J725" s="49">
        <v>249.99892559755395</v>
      </c>
      <c r="K725" s="47">
        <v>35</v>
      </c>
      <c r="L725" s="49">
        <v>101.76136406341851</v>
      </c>
      <c r="M725" s="47">
        <v>26</v>
      </c>
      <c r="N725" s="49">
        <v>45</v>
      </c>
      <c r="O725" s="48">
        <v>0</v>
      </c>
      <c r="P725" s="47">
        <v>0</v>
      </c>
    </row>
    <row r="726" spans="1:16" x14ac:dyDescent="0.2">
      <c r="A726" s="105" t="s">
        <v>777</v>
      </c>
      <c r="B726" s="106" t="s">
        <v>35</v>
      </c>
      <c r="C726" s="52" t="s">
        <v>29</v>
      </c>
      <c r="D726" s="82">
        <v>44012</v>
      </c>
      <c r="E726" s="51">
        <v>574000</v>
      </c>
      <c r="F726" s="51">
        <v>-1545402</v>
      </c>
      <c r="G726" s="81">
        <v>234.08924652523774</v>
      </c>
      <c r="H726" s="50">
        <v>8.0305185317993164</v>
      </c>
      <c r="I726" s="41" t="s">
        <v>39</v>
      </c>
      <c r="J726" s="49">
        <v>584.01945575700461</v>
      </c>
      <c r="K726" s="47">
        <v>75</v>
      </c>
      <c r="L726" s="49">
        <v>109.74229331324801</v>
      </c>
      <c r="M726" s="47">
        <v>26</v>
      </c>
      <c r="N726" s="49">
        <v>5</v>
      </c>
      <c r="O726" s="48">
        <v>0</v>
      </c>
      <c r="P726" s="47">
        <v>0</v>
      </c>
    </row>
    <row r="727" spans="1:16" x14ac:dyDescent="0.2">
      <c r="A727" s="105" t="s">
        <v>778</v>
      </c>
      <c r="B727" s="106" t="s">
        <v>35</v>
      </c>
      <c r="C727" s="52" t="s">
        <v>29</v>
      </c>
      <c r="D727" s="82">
        <v>44011</v>
      </c>
      <c r="E727" s="51">
        <v>575001</v>
      </c>
      <c r="F727" s="51">
        <v>-1541500</v>
      </c>
      <c r="G727" s="81">
        <v>204.82809070958302</v>
      </c>
      <c r="H727" s="50">
        <v>8.0305185317993164</v>
      </c>
      <c r="I727" s="41" t="s">
        <v>39</v>
      </c>
      <c r="J727" s="49">
        <v>760.7703965995546</v>
      </c>
      <c r="K727" s="47">
        <v>104</v>
      </c>
      <c r="L727" s="49">
        <v>260.38163212528286</v>
      </c>
      <c r="M727" s="47">
        <v>65</v>
      </c>
      <c r="N727" s="49">
        <v>0</v>
      </c>
      <c r="O727" s="48">
        <v>10</v>
      </c>
      <c r="P727" s="47">
        <v>0</v>
      </c>
    </row>
    <row r="728" spans="1:16" x14ac:dyDescent="0.2">
      <c r="A728" s="105" t="s">
        <v>779</v>
      </c>
      <c r="B728" s="106" t="s">
        <v>35</v>
      </c>
      <c r="C728" s="52" t="s">
        <v>29</v>
      </c>
      <c r="D728" s="82">
        <v>44011</v>
      </c>
      <c r="E728" s="51">
        <v>574999</v>
      </c>
      <c r="F728" s="51">
        <v>-1543403</v>
      </c>
      <c r="G728" s="81">
        <v>228.60277980980248</v>
      </c>
      <c r="H728" s="50">
        <v>7.9502134323120117</v>
      </c>
      <c r="I728" s="41" t="s">
        <v>39</v>
      </c>
      <c r="J728" s="49">
        <v>1000.1775379721952</v>
      </c>
      <c r="K728" s="47">
        <v>131</v>
      </c>
      <c r="L728" s="49">
        <v>241.82836741673063</v>
      </c>
      <c r="M728" s="47">
        <v>61</v>
      </c>
      <c r="N728" s="49">
        <v>24.75</v>
      </c>
      <c r="O728" s="48">
        <v>0</v>
      </c>
      <c r="P728" s="47">
        <v>4.95</v>
      </c>
    </row>
    <row r="729" spans="1:16" x14ac:dyDescent="0.2">
      <c r="A729" s="105" t="s">
        <v>780</v>
      </c>
      <c r="B729" s="106" t="s">
        <v>35</v>
      </c>
      <c r="C729" s="52" t="s">
        <v>29</v>
      </c>
      <c r="D729" s="82">
        <v>44013</v>
      </c>
      <c r="E729" s="51">
        <v>575003</v>
      </c>
      <c r="F729" s="51">
        <v>-1545302</v>
      </c>
      <c r="G729" s="81">
        <v>283.46744696415504</v>
      </c>
      <c r="H729" s="50">
        <v>7.9502134323120117</v>
      </c>
      <c r="I729" s="41" t="s">
        <v>39</v>
      </c>
      <c r="J729" s="49">
        <v>606.26231060112082</v>
      </c>
      <c r="K729" s="47">
        <v>88</v>
      </c>
      <c r="L729" s="49">
        <v>282.55192438408119</v>
      </c>
      <c r="M729" s="47">
        <v>69</v>
      </c>
      <c r="N729" s="49">
        <v>24.75</v>
      </c>
      <c r="O729" s="48">
        <v>0</v>
      </c>
      <c r="P729" s="47">
        <v>0</v>
      </c>
    </row>
    <row r="730" spans="1:16" x14ac:dyDescent="0.2">
      <c r="A730" s="105" t="s">
        <v>781</v>
      </c>
      <c r="B730" s="106" t="s">
        <v>35</v>
      </c>
      <c r="C730" s="52" t="s">
        <v>29</v>
      </c>
      <c r="D730" s="82">
        <v>44009</v>
      </c>
      <c r="E730" s="51">
        <v>580002</v>
      </c>
      <c r="F730" s="51">
        <v>-1533699</v>
      </c>
      <c r="G730" s="81">
        <v>162.76517922457936</v>
      </c>
      <c r="H730" s="50">
        <v>8.0305185317993164</v>
      </c>
      <c r="I730" s="41" t="s">
        <v>39</v>
      </c>
      <c r="J730" s="49">
        <v>265.11935156933578</v>
      </c>
      <c r="K730" s="47">
        <v>36</v>
      </c>
      <c r="L730" s="49">
        <v>191.36546357022405</v>
      </c>
      <c r="M730" s="47">
        <v>55</v>
      </c>
      <c r="N730" s="49">
        <v>0</v>
      </c>
      <c r="O730" s="48">
        <v>20</v>
      </c>
      <c r="P730" s="47">
        <v>0</v>
      </c>
    </row>
    <row r="731" spans="1:16" x14ac:dyDescent="0.2">
      <c r="A731" s="105" t="s">
        <v>782</v>
      </c>
      <c r="B731" s="106" t="s">
        <v>35</v>
      </c>
      <c r="C731" s="52" t="s">
        <v>29</v>
      </c>
      <c r="D731" s="82">
        <v>44014</v>
      </c>
      <c r="E731" s="51">
        <v>580001</v>
      </c>
      <c r="F731" s="51">
        <v>-1535597</v>
      </c>
      <c r="G731" s="81">
        <v>195.68397951719092</v>
      </c>
      <c r="H731" s="50">
        <v>7.9502134323120117</v>
      </c>
      <c r="I731" s="41" t="s">
        <v>39</v>
      </c>
      <c r="J731" s="49">
        <v>768.61618114880059</v>
      </c>
      <c r="K731" s="47">
        <v>97</v>
      </c>
      <c r="L731" s="49">
        <v>153.78401050953494</v>
      </c>
      <c r="M731" s="47">
        <v>40</v>
      </c>
      <c r="N731" s="49">
        <v>29.7</v>
      </c>
      <c r="O731" s="48">
        <v>4.95</v>
      </c>
      <c r="P731" s="47">
        <v>0</v>
      </c>
    </row>
    <row r="732" spans="1:16" x14ac:dyDescent="0.2">
      <c r="A732" s="105" t="s">
        <v>783</v>
      </c>
      <c r="B732" s="106" t="s">
        <v>35</v>
      </c>
      <c r="C732" s="52" t="s">
        <v>29</v>
      </c>
      <c r="D732" s="82">
        <v>44014</v>
      </c>
      <c r="E732" s="51">
        <v>580003</v>
      </c>
      <c r="F732" s="51">
        <v>-1541403</v>
      </c>
      <c r="G732" s="81">
        <v>232.2604242867593</v>
      </c>
      <c r="H732" s="50">
        <v>7.055814266204834</v>
      </c>
      <c r="I732" s="41" t="s">
        <v>39</v>
      </c>
      <c r="J732" s="49">
        <v>722.31084212725932</v>
      </c>
      <c r="K732" s="47">
        <v>98</v>
      </c>
      <c r="L732" s="49">
        <v>342.58308133741855</v>
      </c>
      <c r="M732" s="47">
        <v>85</v>
      </c>
      <c r="N732" s="49">
        <v>17.572499763965606</v>
      </c>
      <c r="O732" s="48">
        <v>0</v>
      </c>
      <c r="P732" s="47">
        <v>0</v>
      </c>
    </row>
    <row r="733" spans="1:16" x14ac:dyDescent="0.2">
      <c r="A733" s="105" t="s">
        <v>784</v>
      </c>
      <c r="B733" s="106" t="s">
        <v>35</v>
      </c>
      <c r="C733" s="52" t="s">
        <v>29</v>
      </c>
      <c r="D733" s="82">
        <v>44034</v>
      </c>
      <c r="E733" s="51">
        <v>581002</v>
      </c>
      <c r="F733" s="51">
        <v>-1531903</v>
      </c>
      <c r="G733" s="81">
        <v>111.55815654718361</v>
      </c>
      <c r="H733" s="50">
        <v>7.9502134323120117</v>
      </c>
      <c r="I733" s="41" t="s">
        <v>39</v>
      </c>
      <c r="J733" s="49">
        <v>118.87293533825</v>
      </c>
      <c r="K733" s="47">
        <v>20</v>
      </c>
      <c r="L733" s="49">
        <v>263.03629873381408</v>
      </c>
      <c r="M733" s="47">
        <v>78</v>
      </c>
      <c r="N733" s="49">
        <v>0</v>
      </c>
      <c r="O733" s="48">
        <v>64.349999999999994</v>
      </c>
      <c r="P733" s="47">
        <v>0</v>
      </c>
    </row>
    <row r="734" spans="1:16" x14ac:dyDescent="0.2">
      <c r="A734" s="105" t="s">
        <v>785</v>
      </c>
      <c r="B734" s="106" t="s">
        <v>35</v>
      </c>
      <c r="C734" s="52" t="s">
        <v>29</v>
      </c>
      <c r="D734" s="82">
        <v>44015</v>
      </c>
      <c r="E734" s="51">
        <v>581001</v>
      </c>
      <c r="F734" s="51">
        <v>-1533799</v>
      </c>
      <c r="G734" s="81">
        <v>192.02633504023407</v>
      </c>
      <c r="H734" s="50">
        <v>7.869908332824707</v>
      </c>
      <c r="I734" s="41" t="s">
        <v>39</v>
      </c>
      <c r="J734" s="49">
        <v>845.99237070521804</v>
      </c>
      <c r="K734" s="47">
        <v>111</v>
      </c>
      <c r="L734" s="49">
        <v>198.696001162068</v>
      </c>
      <c r="M734" s="47">
        <v>49</v>
      </c>
      <c r="N734" s="49">
        <v>19.600000000000001</v>
      </c>
      <c r="O734" s="48">
        <v>4.9000000000000004</v>
      </c>
      <c r="P734" s="47">
        <v>0</v>
      </c>
    </row>
    <row r="735" spans="1:16" x14ac:dyDescent="0.2">
      <c r="A735" s="105" t="s">
        <v>786</v>
      </c>
      <c r="B735" s="106" t="s">
        <v>35</v>
      </c>
      <c r="C735" s="52" t="s">
        <v>29</v>
      </c>
      <c r="D735" s="82">
        <v>44015</v>
      </c>
      <c r="E735" s="51">
        <v>580999</v>
      </c>
      <c r="F735" s="51">
        <v>-1535700</v>
      </c>
      <c r="G735" s="81">
        <v>208.48573518653987</v>
      </c>
      <c r="H735" s="50">
        <v>8.0305185317993164</v>
      </c>
      <c r="I735" s="41" t="s">
        <v>39</v>
      </c>
      <c r="J735" s="49">
        <v>1250.8239344521714</v>
      </c>
      <c r="K735" s="47">
        <v>176</v>
      </c>
      <c r="L735" s="49">
        <v>505.44754774966054</v>
      </c>
      <c r="M735" s="47">
        <v>126</v>
      </c>
      <c r="N735" s="49">
        <v>15</v>
      </c>
      <c r="O735" s="48">
        <v>5</v>
      </c>
      <c r="P735" s="47">
        <v>0</v>
      </c>
    </row>
    <row r="736" spans="1:16" x14ac:dyDescent="0.2">
      <c r="A736" s="105" t="s">
        <v>787</v>
      </c>
      <c r="B736" s="106" t="s">
        <v>35</v>
      </c>
      <c r="C736" s="52" t="s">
        <v>29</v>
      </c>
      <c r="D736" s="82">
        <v>44034</v>
      </c>
      <c r="E736" s="51">
        <v>582007</v>
      </c>
      <c r="F736" s="51">
        <v>-1531998</v>
      </c>
      <c r="G736" s="81">
        <v>170.08046817849305</v>
      </c>
      <c r="H736" s="50">
        <v>7.9502134323120117</v>
      </c>
      <c r="I736" s="41" t="s">
        <v>39</v>
      </c>
      <c r="J736" s="49">
        <v>803.40065246558015</v>
      </c>
      <c r="K736" s="47">
        <v>105</v>
      </c>
      <c r="L736" s="49">
        <v>228.79451028517684</v>
      </c>
      <c r="M736" s="47">
        <v>58</v>
      </c>
      <c r="N736" s="49">
        <v>9.9</v>
      </c>
      <c r="O736" s="48">
        <v>0</v>
      </c>
      <c r="P736" s="47">
        <v>0</v>
      </c>
    </row>
    <row r="737" spans="1:16" x14ac:dyDescent="0.2">
      <c r="A737" s="105" t="s">
        <v>788</v>
      </c>
      <c r="B737" s="106" t="s">
        <v>35</v>
      </c>
      <c r="C737" s="52" t="s">
        <v>29</v>
      </c>
      <c r="D737" s="82">
        <v>44034</v>
      </c>
      <c r="E737" s="51">
        <v>581995</v>
      </c>
      <c r="F737" s="51">
        <v>-1533901</v>
      </c>
      <c r="G737" s="81">
        <v>171.90929041697146</v>
      </c>
      <c r="H737" s="50">
        <v>7.9502134323120117</v>
      </c>
      <c r="I737" s="41" t="s">
        <v>39</v>
      </c>
      <c r="J737" s="49">
        <v>789.89681347658416</v>
      </c>
      <c r="K737" s="47">
        <v>96</v>
      </c>
      <c r="L737" s="49">
        <v>241.42231040076067</v>
      </c>
      <c r="M737" s="47">
        <v>62</v>
      </c>
      <c r="N737" s="49">
        <v>39.6</v>
      </c>
      <c r="O737" s="48">
        <v>19.8</v>
      </c>
      <c r="P737" s="47">
        <v>0</v>
      </c>
    </row>
    <row r="738" spans="1:16" x14ac:dyDescent="0.2">
      <c r="A738" s="105" t="s">
        <v>789</v>
      </c>
      <c r="B738" s="106" t="s">
        <v>35</v>
      </c>
      <c r="C738" s="52" t="s">
        <v>29</v>
      </c>
      <c r="D738" s="82">
        <v>44015</v>
      </c>
      <c r="E738" s="51">
        <v>581999</v>
      </c>
      <c r="F738" s="51">
        <v>-1535802</v>
      </c>
      <c r="G738" s="81">
        <v>80.468178493050473</v>
      </c>
      <c r="H738" s="50">
        <v>8.0305185317993164</v>
      </c>
      <c r="I738" s="41" t="s">
        <v>39</v>
      </c>
      <c r="J738" s="49">
        <v>865.52358305351402</v>
      </c>
      <c r="K738" s="47">
        <v>91</v>
      </c>
      <c r="L738" s="49">
        <v>376.8850294571339</v>
      </c>
      <c r="M738" s="47">
        <v>109</v>
      </c>
      <c r="N738" s="49">
        <v>5</v>
      </c>
      <c r="O738" s="48">
        <v>15</v>
      </c>
      <c r="P738" s="47">
        <v>0</v>
      </c>
    </row>
    <row r="739" spans="1:16" x14ac:dyDescent="0.2">
      <c r="A739" s="105" t="s">
        <v>790</v>
      </c>
      <c r="B739" s="106" t="s">
        <v>35</v>
      </c>
      <c r="C739" s="52" t="s">
        <v>29</v>
      </c>
      <c r="D739" s="82">
        <v>44035</v>
      </c>
      <c r="E739" s="51">
        <v>583001</v>
      </c>
      <c r="F739" s="51">
        <v>-1530202</v>
      </c>
      <c r="G739" s="81">
        <v>164.59400146305779</v>
      </c>
      <c r="H739" s="50">
        <v>8.0305185317993164</v>
      </c>
      <c r="I739" s="41" t="s">
        <v>39</v>
      </c>
      <c r="J739" s="49">
        <v>613.6892199440108</v>
      </c>
      <c r="K739" s="47">
        <v>80</v>
      </c>
      <c r="L739" s="49">
        <v>239.02816036141721</v>
      </c>
      <c r="M739" s="47">
        <v>63</v>
      </c>
      <c r="N739" s="49">
        <v>45</v>
      </c>
      <c r="O739" s="48">
        <v>0</v>
      </c>
      <c r="P739" s="47">
        <v>0</v>
      </c>
    </row>
    <row r="740" spans="1:16" x14ac:dyDescent="0.2">
      <c r="A740" s="105" t="s">
        <v>791</v>
      </c>
      <c r="B740" s="106" t="s">
        <v>35</v>
      </c>
      <c r="C740" s="52" t="s">
        <v>29</v>
      </c>
      <c r="D740" s="82">
        <v>44033</v>
      </c>
      <c r="E740" s="51">
        <v>582995</v>
      </c>
      <c r="F740" s="51">
        <v>-1532096</v>
      </c>
      <c r="G740" s="81">
        <v>175.56693489392831</v>
      </c>
      <c r="H740" s="50">
        <v>7.9502134323120117</v>
      </c>
      <c r="I740" s="41" t="s">
        <v>39</v>
      </c>
      <c r="J740" s="49">
        <v>789.61066052662397</v>
      </c>
      <c r="K740" s="47">
        <v>98</v>
      </c>
      <c r="L740" s="49">
        <v>211.20835450894691</v>
      </c>
      <c r="M740" s="47">
        <v>57</v>
      </c>
      <c r="N740" s="49">
        <v>34.65</v>
      </c>
      <c r="O740" s="48">
        <v>29.7</v>
      </c>
      <c r="P740" s="47">
        <v>0</v>
      </c>
    </row>
    <row r="741" spans="1:16" x14ac:dyDescent="0.2">
      <c r="A741" s="105" t="s">
        <v>792</v>
      </c>
      <c r="B741" s="106" t="s">
        <v>35</v>
      </c>
      <c r="C741" s="52" t="s">
        <v>29</v>
      </c>
      <c r="D741" s="82">
        <v>44033</v>
      </c>
      <c r="E741" s="51">
        <v>582995</v>
      </c>
      <c r="F741" s="51">
        <v>-1534100</v>
      </c>
      <c r="G741" s="81">
        <v>96.927578639356256</v>
      </c>
      <c r="H741" s="50">
        <v>7.9502134323120117</v>
      </c>
      <c r="I741" s="41" t="s">
        <v>39</v>
      </c>
      <c r="J741" s="49">
        <v>1064.4672687518455</v>
      </c>
      <c r="K741" s="47">
        <v>91</v>
      </c>
      <c r="L741" s="49">
        <v>268.66913206893815</v>
      </c>
      <c r="M741" s="47">
        <v>82</v>
      </c>
      <c r="N741" s="49">
        <v>0</v>
      </c>
      <c r="O741" s="48">
        <v>19.8</v>
      </c>
      <c r="P741" s="47">
        <v>0</v>
      </c>
    </row>
    <row r="742" spans="1:16" x14ac:dyDescent="0.2">
      <c r="A742" s="105" t="s">
        <v>793</v>
      </c>
      <c r="B742" s="106" t="s">
        <v>35</v>
      </c>
      <c r="C742" s="52" t="s">
        <v>29</v>
      </c>
      <c r="D742" s="82">
        <v>44032</v>
      </c>
      <c r="E742" s="51">
        <v>584004</v>
      </c>
      <c r="F742" s="51">
        <v>-1524399</v>
      </c>
      <c r="G742" s="81">
        <v>193.85515727871251</v>
      </c>
      <c r="H742" s="50">
        <v>7.9502134323120117</v>
      </c>
      <c r="I742" s="41" t="s">
        <v>39</v>
      </c>
      <c r="J742" s="49">
        <v>359.771748628833</v>
      </c>
      <c r="K742" s="47">
        <v>53</v>
      </c>
      <c r="L742" s="49">
        <v>247.61706773214453</v>
      </c>
      <c r="M742" s="47">
        <v>66</v>
      </c>
      <c r="N742" s="49">
        <v>9.9</v>
      </c>
      <c r="O742" s="48">
        <v>84.15</v>
      </c>
      <c r="P742" s="47">
        <v>0</v>
      </c>
    </row>
    <row r="743" spans="1:16" x14ac:dyDescent="0.2">
      <c r="A743" s="105" t="s">
        <v>794</v>
      </c>
      <c r="B743" s="106" t="s">
        <v>35</v>
      </c>
      <c r="C743" s="52" t="s">
        <v>29</v>
      </c>
      <c r="D743" s="82">
        <v>44032</v>
      </c>
      <c r="E743" s="51">
        <v>583993</v>
      </c>
      <c r="F743" s="51">
        <v>-1530304</v>
      </c>
      <c r="G743" s="81">
        <v>155.44989027066569</v>
      </c>
      <c r="H743" s="50">
        <v>8.0305185317993164</v>
      </c>
      <c r="I743" s="41" t="s">
        <v>39</v>
      </c>
      <c r="J743" s="49">
        <v>1605.7689838013118</v>
      </c>
      <c r="K743" s="47">
        <v>188</v>
      </c>
      <c r="L743" s="49">
        <v>186.28210978950537</v>
      </c>
      <c r="M743" s="47">
        <v>46</v>
      </c>
      <c r="N743" s="49">
        <v>35</v>
      </c>
      <c r="O743" s="48">
        <v>50</v>
      </c>
      <c r="P743" s="47">
        <v>0</v>
      </c>
    </row>
    <row r="744" spans="1:16" x14ac:dyDescent="0.2">
      <c r="A744" s="105" t="s">
        <v>795</v>
      </c>
      <c r="B744" s="106" t="s">
        <v>35</v>
      </c>
      <c r="C744" s="52" t="s">
        <v>29</v>
      </c>
      <c r="D744" s="82">
        <v>44033</v>
      </c>
      <c r="E744" s="51">
        <v>583999</v>
      </c>
      <c r="F744" s="51">
        <v>-1532299</v>
      </c>
      <c r="G744" s="81">
        <v>49.378200438917332</v>
      </c>
      <c r="H744" s="50">
        <v>8.0305185317993164</v>
      </c>
      <c r="I744" s="41" t="s">
        <v>39</v>
      </c>
      <c r="J744" s="49">
        <v>471.06329189772464</v>
      </c>
      <c r="K744" s="47">
        <v>44</v>
      </c>
      <c r="L744" s="49">
        <v>142.40979065461246</v>
      </c>
      <c r="M744" s="47">
        <v>47</v>
      </c>
      <c r="N744" s="49">
        <v>0</v>
      </c>
      <c r="O744" s="48">
        <v>15</v>
      </c>
      <c r="P744" s="47">
        <v>0</v>
      </c>
    </row>
    <row r="745" spans="1:16" x14ac:dyDescent="0.2">
      <c r="A745" s="105" t="s">
        <v>796</v>
      </c>
      <c r="B745" s="106" t="s">
        <v>35</v>
      </c>
      <c r="C745" s="52" t="s">
        <v>29</v>
      </c>
      <c r="D745" s="82">
        <v>44032</v>
      </c>
      <c r="E745" s="51">
        <v>584994</v>
      </c>
      <c r="F745" s="51">
        <v>-1522596</v>
      </c>
      <c r="G745" s="81">
        <v>175.56693489392831</v>
      </c>
      <c r="H745" s="50">
        <v>8.0305185317993164</v>
      </c>
      <c r="I745" s="41" t="s">
        <v>39</v>
      </c>
      <c r="J745" s="49">
        <v>1057.9773331355859</v>
      </c>
      <c r="K745" s="47">
        <v>126</v>
      </c>
      <c r="L745" s="49">
        <v>55.616100153784082</v>
      </c>
      <c r="M745" s="47">
        <v>14</v>
      </c>
      <c r="N745" s="49">
        <v>20</v>
      </c>
      <c r="O745" s="48">
        <v>100</v>
      </c>
      <c r="P745" s="47">
        <v>0</v>
      </c>
    </row>
    <row r="746" spans="1:16" x14ac:dyDescent="0.2">
      <c r="A746" s="105" t="s">
        <v>797</v>
      </c>
      <c r="B746" s="106" t="s">
        <v>35</v>
      </c>
      <c r="C746" s="52" t="s">
        <v>29</v>
      </c>
      <c r="D746" s="82">
        <v>44021</v>
      </c>
      <c r="E746" s="51">
        <v>585001</v>
      </c>
      <c r="F746" s="51">
        <v>-1524503</v>
      </c>
      <c r="G746" s="81">
        <v>186.53986832479882</v>
      </c>
      <c r="H746" s="50">
        <v>8.0305185317993164</v>
      </c>
      <c r="I746" s="41" t="s">
        <v>39</v>
      </c>
      <c r="J746" s="49">
        <v>650.55527678726128</v>
      </c>
      <c r="K746" s="47">
        <v>79</v>
      </c>
      <c r="L746" s="49">
        <v>179.6088712822158</v>
      </c>
      <c r="M746" s="47">
        <v>47</v>
      </c>
      <c r="N746" s="49">
        <v>10</v>
      </c>
      <c r="O746" s="48">
        <v>70</v>
      </c>
      <c r="P746" s="47">
        <v>0</v>
      </c>
    </row>
    <row r="747" spans="1:16" x14ac:dyDescent="0.2">
      <c r="A747" s="105" t="s">
        <v>798</v>
      </c>
      <c r="B747" s="106" t="s">
        <v>35</v>
      </c>
      <c r="C747" s="52" t="s">
        <v>29</v>
      </c>
      <c r="D747" s="82">
        <v>44021</v>
      </c>
      <c r="E747" s="51">
        <v>585000</v>
      </c>
      <c r="F747" s="51">
        <v>-1530409</v>
      </c>
      <c r="G747" s="81">
        <v>162.76517922457936</v>
      </c>
      <c r="H747" s="50">
        <v>8.0305185317993164</v>
      </c>
      <c r="I747" s="41" t="s">
        <v>39</v>
      </c>
      <c r="J747" s="49">
        <v>1033.0758250319327</v>
      </c>
      <c r="K747" s="47">
        <v>107</v>
      </c>
      <c r="L747" s="49">
        <v>149.81628225363673</v>
      </c>
      <c r="M747" s="47">
        <v>43</v>
      </c>
      <c r="N747" s="49">
        <v>10</v>
      </c>
      <c r="O747" s="48">
        <v>45</v>
      </c>
      <c r="P747" s="47">
        <v>0</v>
      </c>
    </row>
    <row r="748" spans="1:16" x14ac:dyDescent="0.2">
      <c r="A748" s="105" t="s">
        <v>799</v>
      </c>
      <c r="B748" s="106" t="s">
        <v>35</v>
      </c>
      <c r="C748" s="52" t="s">
        <v>29</v>
      </c>
      <c r="D748" s="82">
        <v>44022</v>
      </c>
      <c r="E748" s="51">
        <v>590001</v>
      </c>
      <c r="F748" s="51">
        <v>-1514802</v>
      </c>
      <c r="G748" s="81">
        <v>140.81931236283833</v>
      </c>
      <c r="H748" s="50">
        <v>8.0305185317993164</v>
      </c>
      <c r="I748" s="41" t="s">
        <v>39</v>
      </c>
      <c r="J748" s="49">
        <v>1011.9358328924037</v>
      </c>
      <c r="K748" s="47">
        <v>112</v>
      </c>
      <c r="L748" s="49">
        <v>287.30799903380586</v>
      </c>
      <c r="M748" s="47">
        <v>87</v>
      </c>
      <c r="N748" s="49">
        <v>0</v>
      </c>
      <c r="O748" s="48">
        <v>55</v>
      </c>
      <c r="P748" s="47">
        <v>5</v>
      </c>
    </row>
    <row r="749" spans="1:16" x14ac:dyDescent="0.2">
      <c r="A749" s="105" t="s">
        <v>800</v>
      </c>
      <c r="B749" s="106" t="s">
        <v>35</v>
      </c>
      <c r="C749" s="52" t="s">
        <v>29</v>
      </c>
      <c r="D749" s="82">
        <v>44022</v>
      </c>
      <c r="E749" s="51">
        <v>590000</v>
      </c>
      <c r="F749" s="51">
        <v>-1520696</v>
      </c>
      <c r="G749" s="81">
        <v>135.33284564740308</v>
      </c>
      <c r="H749" s="50">
        <v>8.0305185317993164</v>
      </c>
      <c r="I749" s="41" t="s">
        <v>39</v>
      </c>
      <c r="J749" s="49">
        <v>631.6629252626185</v>
      </c>
      <c r="K749" s="47">
        <v>71</v>
      </c>
      <c r="L749" s="49">
        <v>347.3881308873444</v>
      </c>
      <c r="M749" s="47">
        <v>102</v>
      </c>
      <c r="N749" s="49">
        <v>0</v>
      </c>
      <c r="O749" s="48">
        <v>172.15189873417722</v>
      </c>
      <c r="P749" s="47">
        <v>0</v>
      </c>
    </row>
    <row r="750" spans="1:16" x14ac:dyDescent="0.2">
      <c r="A750" s="105" t="s">
        <v>801</v>
      </c>
      <c r="B750" s="106" t="s">
        <v>35</v>
      </c>
      <c r="C750" s="52" t="s">
        <v>29</v>
      </c>
      <c r="D750" s="82">
        <v>44031</v>
      </c>
      <c r="E750" s="51">
        <v>590000</v>
      </c>
      <c r="F750" s="51">
        <v>-1522698</v>
      </c>
      <c r="G750" s="81">
        <v>144.47695683979518</v>
      </c>
      <c r="H750" s="50">
        <v>8.0305185317993164</v>
      </c>
      <c r="I750" s="41" t="s">
        <v>39</v>
      </c>
      <c r="J750" s="49">
        <v>536.43179936546971</v>
      </c>
      <c r="K750" s="47">
        <v>77</v>
      </c>
      <c r="L750" s="49">
        <v>125.48404853403505</v>
      </c>
      <c r="M750" s="47">
        <v>33</v>
      </c>
      <c r="N750" s="49">
        <v>30</v>
      </c>
      <c r="O750" s="48">
        <v>10</v>
      </c>
      <c r="P750" s="47">
        <v>0</v>
      </c>
    </row>
    <row r="751" spans="1:16" x14ac:dyDescent="0.2">
      <c r="A751" s="105" t="s">
        <v>802</v>
      </c>
      <c r="B751" s="106" t="s">
        <v>35</v>
      </c>
      <c r="C751" s="52" t="s">
        <v>29</v>
      </c>
      <c r="D751" s="82">
        <v>44021</v>
      </c>
      <c r="E751" s="51">
        <v>585998</v>
      </c>
      <c r="F751" s="51">
        <v>-1524598</v>
      </c>
      <c r="G751" s="81">
        <v>164.59400146305779</v>
      </c>
      <c r="H751" s="50">
        <v>8.0305185317993164</v>
      </c>
      <c r="I751" s="41" t="s">
        <v>39</v>
      </c>
      <c r="J751" s="49">
        <v>885.45301754115098</v>
      </c>
      <c r="K751" s="47">
        <v>111</v>
      </c>
      <c r="L751" s="49">
        <v>151.74990488913807</v>
      </c>
      <c r="M751" s="47">
        <v>40</v>
      </c>
      <c r="N751" s="49">
        <v>0</v>
      </c>
      <c r="O751" s="48">
        <v>85</v>
      </c>
      <c r="P751" s="47">
        <v>0</v>
      </c>
    </row>
    <row r="752" spans="1:16" x14ac:dyDescent="0.2">
      <c r="A752" s="105" t="s">
        <v>803</v>
      </c>
      <c r="B752" s="106" t="s">
        <v>35</v>
      </c>
      <c r="C752" s="52" t="s">
        <v>29</v>
      </c>
      <c r="D752" s="82">
        <v>44020</v>
      </c>
      <c r="E752" s="51">
        <v>585994</v>
      </c>
      <c r="F752" s="51">
        <v>-1530497</v>
      </c>
      <c r="G752" s="81">
        <v>149.96342355523043</v>
      </c>
      <c r="H752" s="50">
        <v>7.9502134323120117</v>
      </c>
      <c r="I752" s="41" t="s">
        <v>39</v>
      </c>
      <c r="J752" s="49">
        <v>872.5569767200559</v>
      </c>
      <c r="K752" s="47">
        <v>99</v>
      </c>
      <c r="L752" s="49">
        <v>123.21712526341662</v>
      </c>
      <c r="M752" s="47">
        <v>35</v>
      </c>
      <c r="N752" s="49">
        <v>0</v>
      </c>
      <c r="O752" s="48">
        <v>19.8</v>
      </c>
      <c r="P752" s="47">
        <v>0</v>
      </c>
    </row>
    <row r="753" spans="1:16" x14ac:dyDescent="0.2">
      <c r="A753" s="105" t="s">
        <v>804</v>
      </c>
      <c r="B753" s="106" t="s">
        <v>35</v>
      </c>
      <c r="C753" s="52" t="s">
        <v>29</v>
      </c>
      <c r="D753" s="82">
        <v>44022</v>
      </c>
      <c r="E753" s="51">
        <v>590995</v>
      </c>
      <c r="F753" s="51">
        <v>-1520798</v>
      </c>
      <c r="G753" s="81">
        <v>138.99049012435989</v>
      </c>
      <c r="H753" s="50">
        <v>8.0305185317993164</v>
      </c>
      <c r="I753" s="41" t="s">
        <v>39</v>
      </c>
      <c r="J753" s="49">
        <v>649.92948331968205</v>
      </c>
      <c r="K753" s="47">
        <v>72</v>
      </c>
      <c r="L753" s="49">
        <v>241.41882208113074</v>
      </c>
      <c r="M753" s="47">
        <v>69</v>
      </c>
      <c r="N753" s="49">
        <v>0</v>
      </c>
      <c r="O753" s="48">
        <v>40</v>
      </c>
      <c r="P753" s="47">
        <v>0</v>
      </c>
    </row>
    <row r="754" spans="1:16" x14ac:dyDescent="0.2">
      <c r="A754" s="105" t="s">
        <v>805</v>
      </c>
      <c r="B754" s="106" t="s">
        <v>35</v>
      </c>
      <c r="C754" s="52" t="s">
        <v>29</v>
      </c>
      <c r="D754" s="82">
        <v>44031</v>
      </c>
      <c r="E754" s="51">
        <v>590999</v>
      </c>
      <c r="F754" s="51">
        <v>-1522598</v>
      </c>
      <c r="G754" s="81">
        <v>98.756400877834665</v>
      </c>
      <c r="H754" s="50">
        <v>8.0305185317993164</v>
      </c>
      <c r="I754" s="41" t="s">
        <v>39</v>
      </c>
      <c r="J754" s="49">
        <v>296.16899533566789</v>
      </c>
      <c r="K754" s="47">
        <v>28</v>
      </c>
      <c r="L754" s="49">
        <v>133.11078875858252</v>
      </c>
      <c r="M754" s="47">
        <v>43</v>
      </c>
      <c r="N754" s="49">
        <v>0</v>
      </c>
      <c r="O754" s="48">
        <v>105</v>
      </c>
      <c r="P754" s="47">
        <v>0</v>
      </c>
    </row>
    <row r="755" spans="1:16" x14ac:dyDescent="0.2">
      <c r="A755" s="105" t="s">
        <v>806</v>
      </c>
      <c r="B755" s="106" t="s">
        <v>35</v>
      </c>
      <c r="C755" s="52" t="s">
        <v>29</v>
      </c>
      <c r="D755" s="82">
        <v>44031</v>
      </c>
      <c r="E755" s="51">
        <v>591001</v>
      </c>
      <c r="F755" s="51">
        <v>-1524695</v>
      </c>
      <c r="G755" s="81">
        <v>137.16166788588149</v>
      </c>
      <c r="H755" s="50">
        <v>7.9502134323120117</v>
      </c>
      <c r="I755" s="41" t="s">
        <v>39</v>
      </c>
      <c r="J755" s="49">
        <v>644.17458648258673</v>
      </c>
      <c r="K755" s="47">
        <v>76</v>
      </c>
      <c r="L755" s="49">
        <v>139.88988115559468</v>
      </c>
      <c r="M755" s="47">
        <v>35</v>
      </c>
      <c r="N755" s="49">
        <v>0</v>
      </c>
      <c r="O755" s="48">
        <v>39.6</v>
      </c>
      <c r="P755" s="47">
        <v>0</v>
      </c>
    </row>
    <row r="756" spans="1:16" x14ac:dyDescent="0.2">
      <c r="A756" s="105" t="s">
        <v>807</v>
      </c>
      <c r="B756" s="106" t="s">
        <v>35</v>
      </c>
      <c r="C756" s="52" t="s">
        <v>29</v>
      </c>
      <c r="D756" s="82">
        <v>44020</v>
      </c>
      <c r="E756" s="51">
        <v>591002</v>
      </c>
      <c r="F756" s="51">
        <v>-1530591</v>
      </c>
      <c r="G756" s="81">
        <v>85.954645208485729</v>
      </c>
      <c r="H756" s="50">
        <v>7.9502134323120117</v>
      </c>
      <c r="I756" s="41" t="s">
        <v>39</v>
      </c>
      <c r="J756" s="49">
        <v>269.23670382078927</v>
      </c>
      <c r="K756" s="47">
        <v>26</v>
      </c>
      <c r="L756" s="49">
        <v>158.55911864930391</v>
      </c>
      <c r="M756" s="47">
        <v>48</v>
      </c>
      <c r="N756" s="49">
        <v>0</v>
      </c>
      <c r="O756" s="48">
        <v>49.5</v>
      </c>
      <c r="P756" s="47">
        <v>0</v>
      </c>
    </row>
    <row r="757" spans="1:16" x14ac:dyDescent="0.2">
      <c r="A757" s="105" t="s">
        <v>808</v>
      </c>
      <c r="B757" s="106" t="s">
        <v>35</v>
      </c>
      <c r="C757" s="52" t="s">
        <v>29</v>
      </c>
      <c r="D757" s="82">
        <v>44020</v>
      </c>
      <c r="E757" s="51">
        <v>591000</v>
      </c>
      <c r="F757" s="51">
        <v>-1532589</v>
      </c>
      <c r="G757" s="81">
        <v>42.062911485003653</v>
      </c>
      <c r="H757" s="50">
        <v>8.1108236312866211</v>
      </c>
      <c r="I757" s="41" t="s">
        <v>39</v>
      </c>
      <c r="J757" s="49">
        <v>1418.1835436688041</v>
      </c>
      <c r="K757" s="47">
        <v>143</v>
      </c>
      <c r="L757" s="49">
        <v>163.26385132479282</v>
      </c>
      <c r="M757" s="47">
        <v>45</v>
      </c>
      <c r="N757" s="49">
        <v>0</v>
      </c>
      <c r="O757" s="48">
        <v>40.4</v>
      </c>
      <c r="P757" s="47">
        <v>0</v>
      </c>
    </row>
    <row r="758" spans="1:16" x14ac:dyDescent="0.2">
      <c r="A758" s="105" t="s">
        <v>809</v>
      </c>
      <c r="B758" s="106" t="s">
        <v>35</v>
      </c>
      <c r="C758" s="52" t="s">
        <v>29</v>
      </c>
      <c r="D758" s="82">
        <v>44030</v>
      </c>
      <c r="E758" s="51">
        <v>591995</v>
      </c>
      <c r="F758" s="51">
        <v>-1521057</v>
      </c>
      <c r="G758" s="81">
        <v>65.837600585223115</v>
      </c>
      <c r="H758" s="50">
        <v>8.0305185317993164</v>
      </c>
      <c r="I758" s="41" t="s">
        <v>39</v>
      </c>
      <c r="J758" s="49">
        <v>178.00596072718554</v>
      </c>
      <c r="K758" s="47">
        <v>28</v>
      </c>
      <c r="L758" s="49">
        <v>554.82748061899349</v>
      </c>
      <c r="M758" s="47">
        <v>172</v>
      </c>
      <c r="N758" s="49">
        <v>0</v>
      </c>
      <c r="O758" s="48">
        <v>5</v>
      </c>
      <c r="P758" s="47">
        <v>0</v>
      </c>
    </row>
    <row r="759" spans="1:16" x14ac:dyDescent="0.2">
      <c r="A759" s="105" t="s">
        <v>810</v>
      </c>
      <c r="B759" s="106" t="s">
        <v>35</v>
      </c>
      <c r="C759" s="52" t="s">
        <v>29</v>
      </c>
      <c r="D759" s="82">
        <v>44030</v>
      </c>
      <c r="E759" s="51">
        <v>592001</v>
      </c>
      <c r="F759" s="51">
        <v>-1522795</v>
      </c>
      <c r="G759" s="81">
        <v>69.495245062179947</v>
      </c>
      <c r="H759" s="50">
        <v>7.9502134323120117</v>
      </c>
      <c r="I759" s="41" t="s">
        <v>39</v>
      </c>
      <c r="J759" s="49">
        <v>237.90409088828619</v>
      </c>
      <c r="K759" s="47">
        <v>26</v>
      </c>
      <c r="L759" s="49">
        <v>279.60697974920197</v>
      </c>
      <c r="M759" s="47">
        <v>85</v>
      </c>
      <c r="N759" s="49">
        <v>0</v>
      </c>
      <c r="O759" s="48">
        <v>14.85</v>
      </c>
      <c r="P759" s="47">
        <v>0</v>
      </c>
    </row>
    <row r="760" spans="1:16" x14ac:dyDescent="0.2">
      <c r="A760" s="105" t="s">
        <v>811</v>
      </c>
      <c r="B760" s="106" t="s">
        <v>35</v>
      </c>
      <c r="C760" s="52" t="s">
        <v>29</v>
      </c>
      <c r="D760" s="82">
        <v>44030</v>
      </c>
      <c r="E760" s="51">
        <v>591999</v>
      </c>
      <c r="F760" s="51">
        <v>-1524812</v>
      </c>
      <c r="G760" s="81">
        <v>74.981711777615217</v>
      </c>
      <c r="H760" s="50">
        <v>8.0305185317993164</v>
      </c>
      <c r="I760" s="41" t="s">
        <v>39</v>
      </c>
      <c r="J760" s="49">
        <v>70.663070696533197</v>
      </c>
      <c r="K760" s="47">
        <v>10</v>
      </c>
      <c r="L760" s="49">
        <v>193.75356442036801</v>
      </c>
      <c r="M760" s="47">
        <v>62</v>
      </c>
      <c r="N760" s="49">
        <v>0</v>
      </c>
      <c r="O760" s="48">
        <v>25</v>
      </c>
      <c r="P760" s="47">
        <v>0</v>
      </c>
    </row>
    <row r="761" spans="1:16" x14ac:dyDescent="0.2">
      <c r="A761" s="105" t="s">
        <v>812</v>
      </c>
      <c r="B761" s="106" t="s">
        <v>35</v>
      </c>
      <c r="C761" s="52" t="s">
        <v>29</v>
      </c>
      <c r="D761" s="82">
        <v>44019</v>
      </c>
      <c r="E761" s="51">
        <v>591999</v>
      </c>
      <c r="F761" s="51">
        <v>-1530796</v>
      </c>
      <c r="G761" s="81">
        <v>47.549378200438916</v>
      </c>
      <c r="H761" s="50">
        <v>8.1108236312866211</v>
      </c>
      <c r="I761" s="41" t="s">
        <v>39</v>
      </c>
      <c r="J761" s="49">
        <v>200.73589296343835</v>
      </c>
      <c r="K761" s="47">
        <v>29</v>
      </c>
      <c r="L761" s="49">
        <v>121.73446483785152</v>
      </c>
      <c r="M761" s="47">
        <v>31</v>
      </c>
      <c r="N761" s="49">
        <v>0</v>
      </c>
      <c r="O761" s="48">
        <v>0</v>
      </c>
      <c r="P761" s="47">
        <v>0</v>
      </c>
    </row>
    <row r="762" spans="1:16" x14ac:dyDescent="0.2">
      <c r="A762" s="105" t="s">
        <v>813</v>
      </c>
      <c r="B762" s="106" t="s">
        <v>35</v>
      </c>
      <c r="C762" s="52" t="s">
        <v>29</v>
      </c>
      <c r="D762" s="82">
        <v>44029</v>
      </c>
      <c r="E762" s="51">
        <v>593003</v>
      </c>
      <c r="F762" s="51">
        <v>-1515007</v>
      </c>
      <c r="G762" s="81">
        <v>67.666422823701538</v>
      </c>
      <c r="H762" s="50">
        <v>7.9502134323120117</v>
      </c>
      <c r="I762" s="41" t="s">
        <v>39</v>
      </c>
      <c r="J762" s="49">
        <v>160.75619247209443</v>
      </c>
      <c r="K762" s="47">
        <v>21</v>
      </c>
      <c r="L762" s="49">
        <v>165.11895908354427</v>
      </c>
      <c r="M762" s="47">
        <v>52</v>
      </c>
      <c r="N762" s="49">
        <v>0</v>
      </c>
      <c r="O762" s="48">
        <v>14.85</v>
      </c>
      <c r="P762" s="47">
        <v>0</v>
      </c>
    </row>
    <row r="763" spans="1:16" x14ac:dyDescent="0.2">
      <c r="A763" s="105" t="s">
        <v>814</v>
      </c>
      <c r="B763" s="106" t="s">
        <v>35</v>
      </c>
      <c r="C763" s="52" t="s">
        <v>29</v>
      </c>
      <c r="D763" s="82">
        <v>44029</v>
      </c>
      <c r="E763" s="51">
        <v>593000</v>
      </c>
      <c r="F763" s="51">
        <v>-1520895</v>
      </c>
      <c r="G763" s="81">
        <v>38.405267008046813</v>
      </c>
      <c r="H763" s="50">
        <v>7.9502134323120117</v>
      </c>
      <c r="I763" s="41" t="s">
        <v>39</v>
      </c>
      <c r="J763" s="49">
        <v>229.0876814020115</v>
      </c>
      <c r="K763" s="47">
        <v>29</v>
      </c>
      <c r="L763" s="49">
        <v>348.63476219382233</v>
      </c>
      <c r="M763" s="47">
        <v>104</v>
      </c>
      <c r="N763" s="49">
        <v>0</v>
      </c>
      <c r="O763" s="48">
        <v>0</v>
      </c>
      <c r="P763" s="47">
        <v>0</v>
      </c>
    </row>
    <row r="764" spans="1:16" x14ac:dyDescent="0.2">
      <c r="A764" s="105" t="s">
        <v>815</v>
      </c>
      <c r="B764" s="106" t="s">
        <v>35</v>
      </c>
      <c r="C764" s="52" t="s">
        <v>29</v>
      </c>
      <c r="D764" s="82">
        <v>44023</v>
      </c>
      <c r="E764" s="51">
        <v>593001</v>
      </c>
      <c r="F764" s="51">
        <v>-1522893</v>
      </c>
      <c r="G764" s="81">
        <v>54.864667154352595</v>
      </c>
      <c r="H764" s="50">
        <v>8.0305185317993164</v>
      </c>
      <c r="I764" s="41" t="s">
        <v>39</v>
      </c>
      <c r="J764" s="49">
        <v>328.67611995055387</v>
      </c>
      <c r="K764" s="47">
        <v>31</v>
      </c>
      <c r="L764" s="49">
        <v>170.58595881086441</v>
      </c>
      <c r="M764" s="47">
        <v>51</v>
      </c>
      <c r="N764" s="49">
        <v>0</v>
      </c>
      <c r="O764" s="48">
        <v>5</v>
      </c>
      <c r="P764" s="47">
        <v>0</v>
      </c>
    </row>
    <row r="765" spans="1:16" x14ac:dyDescent="0.2">
      <c r="A765" s="105" t="s">
        <v>816</v>
      </c>
      <c r="B765" s="106" t="s">
        <v>35</v>
      </c>
      <c r="C765" s="52" t="s">
        <v>29</v>
      </c>
      <c r="D765" s="82">
        <v>44023</v>
      </c>
      <c r="E765" s="51">
        <v>592999</v>
      </c>
      <c r="F765" s="51">
        <v>-1524898</v>
      </c>
      <c r="G765" s="81">
        <v>51.207022677395756</v>
      </c>
      <c r="H765" s="50">
        <v>7.9502134323120117</v>
      </c>
      <c r="I765" s="41" t="s">
        <v>39</v>
      </c>
      <c r="J765" s="49">
        <v>417.5600544855061</v>
      </c>
      <c r="K765" s="47">
        <v>51</v>
      </c>
      <c r="L765" s="49">
        <v>170.33367855191395</v>
      </c>
      <c r="M765" s="47">
        <v>46</v>
      </c>
      <c r="N765" s="49">
        <v>0</v>
      </c>
      <c r="O765" s="48">
        <v>4.95</v>
      </c>
      <c r="P765" s="47">
        <v>0</v>
      </c>
    </row>
    <row r="766" spans="1:16" x14ac:dyDescent="0.2">
      <c r="A766" s="105" t="s">
        <v>817</v>
      </c>
      <c r="B766" s="106" t="s">
        <v>35</v>
      </c>
      <c r="C766" s="52" t="s">
        <v>29</v>
      </c>
      <c r="D766" s="82">
        <v>44025</v>
      </c>
      <c r="E766" s="51">
        <v>594001</v>
      </c>
      <c r="F766" s="51">
        <v>-1522986</v>
      </c>
      <c r="G766" s="81">
        <v>78.63935625457205</v>
      </c>
      <c r="H766" s="50">
        <v>8.0305185317993164</v>
      </c>
      <c r="I766" s="41" t="s">
        <v>39</v>
      </c>
      <c r="J766" s="49">
        <v>912.51872343933621</v>
      </c>
      <c r="K766" s="47">
        <v>91</v>
      </c>
      <c r="L766" s="49">
        <v>141.2615521097598</v>
      </c>
      <c r="M766" s="47">
        <v>38</v>
      </c>
      <c r="N766" s="49">
        <v>0</v>
      </c>
      <c r="O766" s="48">
        <v>0</v>
      </c>
      <c r="P766" s="47">
        <v>0</v>
      </c>
    </row>
    <row r="767" spans="1:16" x14ac:dyDescent="0.2">
      <c r="A767" s="105" t="s">
        <v>818</v>
      </c>
      <c r="B767" s="106" t="s">
        <v>35</v>
      </c>
      <c r="C767" s="52" t="s">
        <v>29</v>
      </c>
      <c r="D767" s="82">
        <v>44025</v>
      </c>
      <c r="E767" s="51">
        <v>595003</v>
      </c>
      <c r="F767" s="51">
        <v>-1521106</v>
      </c>
      <c r="G767" s="81">
        <v>49.378200438917332</v>
      </c>
      <c r="H767" s="50">
        <v>7.9502134323120117</v>
      </c>
      <c r="I767" s="41" t="s">
        <v>39</v>
      </c>
      <c r="J767" s="49">
        <v>302.71341518233783</v>
      </c>
      <c r="K767" s="47">
        <v>43</v>
      </c>
      <c r="L767" s="49">
        <v>170.79902315905457</v>
      </c>
      <c r="M767" s="47">
        <v>45</v>
      </c>
      <c r="N767" s="49">
        <v>0</v>
      </c>
      <c r="O767" s="48">
        <v>0</v>
      </c>
      <c r="P767" s="47">
        <v>0</v>
      </c>
    </row>
    <row r="768" spans="1:16" x14ac:dyDescent="0.2">
      <c r="A768" s="105" t="s">
        <v>819</v>
      </c>
      <c r="B768" s="106" t="s">
        <v>35</v>
      </c>
      <c r="C768" s="52" t="s">
        <v>27</v>
      </c>
      <c r="D768" s="82">
        <v>44028</v>
      </c>
      <c r="E768" s="51">
        <v>572000</v>
      </c>
      <c r="F768" s="51">
        <v>-1502870</v>
      </c>
      <c r="G768" s="81">
        <v>528.52962692026335</v>
      </c>
      <c r="H768" s="50">
        <v>8.0305185317993164</v>
      </c>
      <c r="I768" s="41" t="s">
        <v>39</v>
      </c>
      <c r="J768" s="49">
        <v>0</v>
      </c>
      <c r="K768" s="47">
        <v>0</v>
      </c>
      <c r="L768" s="49">
        <v>0</v>
      </c>
      <c r="M768" s="47">
        <v>0</v>
      </c>
      <c r="N768" s="49">
        <v>10</v>
      </c>
      <c r="O768" s="48">
        <v>0</v>
      </c>
      <c r="P768" s="47">
        <v>0</v>
      </c>
    </row>
    <row r="769" spans="1:16" x14ac:dyDescent="0.2">
      <c r="A769" s="105" t="s">
        <v>820</v>
      </c>
      <c r="B769" s="106" t="s">
        <v>35</v>
      </c>
      <c r="C769" s="52" t="s">
        <v>22</v>
      </c>
      <c r="D769" s="82">
        <v>44023</v>
      </c>
      <c r="E769" s="51">
        <v>580106</v>
      </c>
      <c r="F769" s="51">
        <v>-1380800</v>
      </c>
      <c r="G769" s="81">
        <v>230.43160204828089</v>
      </c>
      <c r="H769" s="50">
        <v>8.0305185317993164</v>
      </c>
      <c r="I769" s="41" t="s">
        <v>41</v>
      </c>
      <c r="J769" s="49">
        <v>1197.2443415991645</v>
      </c>
      <c r="K769" s="47">
        <v>115</v>
      </c>
      <c r="L769" s="49">
        <v>80.292639326382982</v>
      </c>
      <c r="M769" s="47">
        <v>21</v>
      </c>
      <c r="N769" s="49">
        <v>30</v>
      </c>
      <c r="O769" s="48">
        <v>0</v>
      </c>
      <c r="P769" s="47">
        <v>15</v>
      </c>
    </row>
    <row r="770" spans="1:16" x14ac:dyDescent="0.2">
      <c r="A770" s="105" t="s">
        <v>821</v>
      </c>
      <c r="B770" s="106" t="s">
        <v>35</v>
      </c>
      <c r="C770" s="52" t="s">
        <v>23</v>
      </c>
      <c r="D770" s="82">
        <v>44013</v>
      </c>
      <c r="E770" s="51">
        <v>584091</v>
      </c>
      <c r="F770" s="51">
        <v>-1404019</v>
      </c>
      <c r="G770" s="81">
        <v>354.79151426481343</v>
      </c>
      <c r="H770" s="50">
        <v>7.8699078559875488</v>
      </c>
      <c r="I770" s="41" t="s">
        <v>41</v>
      </c>
      <c r="J770" s="49">
        <v>622.65375843171364</v>
      </c>
      <c r="K770" s="47">
        <v>61</v>
      </c>
      <c r="L770" s="49">
        <v>15.861169607007531</v>
      </c>
      <c r="M770" s="47">
        <v>4</v>
      </c>
      <c r="N770" s="49">
        <v>49</v>
      </c>
      <c r="O770" s="48">
        <v>0</v>
      </c>
      <c r="P770" s="47">
        <v>49</v>
      </c>
    </row>
    <row r="771" spans="1:16" x14ac:dyDescent="0.2">
      <c r="A771" s="105" t="s">
        <v>822</v>
      </c>
      <c r="B771" s="106" t="s">
        <v>35</v>
      </c>
      <c r="C771" s="52" t="s">
        <v>23</v>
      </c>
      <c r="D771" s="82">
        <v>44013</v>
      </c>
      <c r="E771" s="51">
        <v>584001</v>
      </c>
      <c r="F771" s="51">
        <v>-1401999</v>
      </c>
      <c r="G771" s="81">
        <v>245.06217995610825</v>
      </c>
      <c r="H771" s="50">
        <v>7.869908332824707</v>
      </c>
      <c r="I771" s="41" t="s">
        <v>39</v>
      </c>
      <c r="J771" s="49">
        <v>1339.1641340860772</v>
      </c>
      <c r="K771" s="47">
        <v>154</v>
      </c>
      <c r="L771" s="49">
        <v>79.582524037273032</v>
      </c>
      <c r="M771" s="47">
        <v>21</v>
      </c>
      <c r="N771" s="49">
        <v>19.600000000000001</v>
      </c>
      <c r="O771" s="48">
        <v>0</v>
      </c>
      <c r="P771" s="47">
        <v>4.9000000000000004</v>
      </c>
    </row>
    <row r="772" spans="1:16" x14ac:dyDescent="0.2">
      <c r="A772" s="105" t="s">
        <v>823</v>
      </c>
      <c r="B772" s="106" t="s">
        <v>35</v>
      </c>
      <c r="C772" s="52" t="s">
        <v>23</v>
      </c>
      <c r="D772" s="82">
        <v>44022</v>
      </c>
      <c r="E772" s="51">
        <v>590098</v>
      </c>
      <c r="F772" s="51">
        <v>-1411777</v>
      </c>
      <c r="G772" s="81">
        <v>444.40380395025602</v>
      </c>
      <c r="H772" s="50">
        <v>7.7092976570129395</v>
      </c>
      <c r="I772" s="41" t="s">
        <v>39</v>
      </c>
      <c r="J772" s="49">
        <v>149.87460086713236</v>
      </c>
      <c r="K772" s="47">
        <v>14</v>
      </c>
      <c r="L772" s="49">
        <v>0</v>
      </c>
      <c r="M772" s="47">
        <v>0</v>
      </c>
      <c r="N772" s="49">
        <v>48</v>
      </c>
      <c r="O772" s="48">
        <v>0</v>
      </c>
      <c r="P772" s="47">
        <v>124.8</v>
      </c>
    </row>
    <row r="773" spans="1:16" x14ac:dyDescent="0.2">
      <c r="A773" s="105" t="s">
        <v>824</v>
      </c>
      <c r="B773" s="106" t="s">
        <v>35</v>
      </c>
      <c r="C773" s="52" t="s">
        <v>23</v>
      </c>
      <c r="D773" s="82">
        <v>44036</v>
      </c>
      <c r="E773" s="51">
        <v>593003</v>
      </c>
      <c r="F773" s="51">
        <v>-1433692</v>
      </c>
      <c r="G773" s="81">
        <v>407.82735918068761</v>
      </c>
      <c r="H773" s="50">
        <v>7.9502134323120117</v>
      </c>
      <c r="I773" s="41" t="s">
        <v>39</v>
      </c>
      <c r="J773" s="49">
        <v>240.14840929400114</v>
      </c>
      <c r="K773" s="47">
        <v>24</v>
      </c>
      <c r="L773" s="49">
        <v>0</v>
      </c>
      <c r="M773" s="47">
        <v>0</v>
      </c>
      <c r="N773" s="49">
        <v>54.45</v>
      </c>
      <c r="O773" s="48">
        <v>0</v>
      </c>
      <c r="P773" s="47">
        <v>34.65</v>
      </c>
    </row>
    <row r="774" spans="1:16" x14ac:dyDescent="0.2">
      <c r="A774" s="105" t="s">
        <v>825</v>
      </c>
      <c r="B774" s="106" t="s">
        <v>35</v>
      </c>
      <c r="C774" s="52" t="s">
        <v>23</v>
      </c>
      <c r="D774" s="82">
        <v>44027</v>
      </c>
      <c r="E774" s="51">
        <v>592989</v>
      </c>
      <c r="F774" s="51">
        <v>-1421799</v>
      </c>
      <c r="G774" s="81">
        <v>206.65691294806143</v>
      </c>
      <c r="H774" s="50">
        <v>7.9502134323120117</v>
      </c>
      <c r="I774" s="41" t="s">
        <v>39</v>
      </c>
      <c r="J774" s="49">
        <v>2156.3996836845799</v>
      </c>
      <c r="K774" s="47">
        <v>197</v>
      </c>
      <c r="L774" s="49">
        <v>37.690037391074412</v>
      </c>
      <c r="M774" s="47">
        <v>10</v>
      </c>
      <c r="N774" s="49">
        <v>4.95</v>
      </c>
      <c r="O774" s="48">
        <v>0</v>
      </c>
      <c r="P774" s="47">
        <v>34.65</v>
      </c>
    </row>
    <row r="775" spans="1:16" x14ac:dyDescent="0.2">
      <c r="A775" s="105" t="s">
        <v>826</v>
      </c>
      <c r="B775" s="106" t="s">
        <v>35</v>
      </c>
      <c r="C775" s="52" t="s">
        <v>23</v>
      </c>
      <c r="D775" s="82">
        <v>44015</v>
      </c>
      <c r="E775" s="51">
        <v>594003</v>
      </c>
      <c r="F775" s="51">
        <v>-1403927</v>
      </c>
      <c r="G775" s="81">
        <v>49.378200438917332</v>
      </c>
      <c r="H775" s="50">
        <v>7.869908332824707</v>
      </c>
      <c r="I775" s="41" t="s">
        <v>39</v>
      </c>
      <c r="J775" s="49">
        <v>255.55972236381228</v>
      </c>
      <c r="K775" s="47">
        <v>29</v>
      </c>
      <c r="L775" s="49">
        <v>76.581953162580817</v>
      </c>
      <c r="M775" s="47">
        <v>24</v>
      </c>
      <c r="N775" s="49">
        <v>0</v>
      </c>
      <c r="O775" s="48">
        <v>19.600000000000001</v>
      </c>
      <c r="P775" s="47">
        <v>0</v>
      </c>
    </row>
    <row r="776" spans="1:16" x14ac:dyDescent="0.2">
      <c r="A776" s="105" t="s">
        <v>827</v>
      </c>
      <c r="B776" s="106" t="s">
        <v>35</v>
      </c>
      <c r="C776" s="52" t="s">
        <v>23</v>
      </c>
      <c r="D776" s="82">
        <v>44017</v>
      </c>
      <c r="E776" s="51">
        <v>595008</v>
      </c>
      <c r="F776" s="51">
        <v>-1393903</v>
      </c>
      <c r="G776" s="81">
        <v>62.179956108266275</v>
      </c>
      <c r="H776" s="50">
        <v>7.9502134323120117</v>
      </c>
      <c r="I776" s="41" t="s">
        <v>39</v>
      </c>
      <c r="J776" s="49">
        <v>1921.7675535539408</v>
      </c>
      <c r="K776" s="47">
        <v>123</v>
      </c>
      <c r="L776" s="49">
        <v>104.54887058992058</v>
      </c>
      <c r="M776" s="47">
        <v>32</v>
      </c>
      <c r="N776" s="49">
        <v>0</v>
      </c>
      <c r="O776" s="48">
        <v>0</v>
      </c>
      <c r="P776" s="47">
        <v>0</v>
      </c>
    </row>
    <row r="777" spans="1:16" x14ac:dyDescent="0.2">
      <c r="A777" s="105" t="s">
        <v>828</v>
      </c>
      <c r="B777" s="106" t="s">
        <v>35</v>
      </c>
      <c r="C777" s="52" t="s">
        <v>23</v>
      </c>
      <c r="D777" s="82">
        <v>44035</v>
      </c>
      <c r="E777" s="51">
        <v>595880</v>
      </c>
      <c r="F777" s="51">
        <v>-1433819</v>
      </c>
      <c r="G777" s="81">
        <v>197.51280175566933</v>
      </c>
      <c r="H777" s="50">
        <v>7.9502134323120117</v>
      </c>
      <c r="I777" s="41" t="s">
        <v>39</v>
      </c>
      <c r="J777" s="49">
        <v>766.64256742039902</v>
      </c>
      <c r="K777" s="47">
        <v>37</v>
      </c>
      <c r="L777" s="49">
        <v>5.217546374220599</v>
      </c>
      <c r="M777" s="47">
        <v>2</v>
      </c>
      <c r="N777" s="49">
        <v>4.95</v>
      </c>
      <c r="O777" s="48">
        <v>0</v>
      </c>
      <c r="P777" s="47">
        <v>14.85</v>
      </c>
    </row>
    <row r="778" spans="1:16" x14ac:dyDescent="0.2">
      <c r="A778" s="105" t="s">
        <v>829</v>
      </c>
      <c r="B778" s="106" t="s">
        <v>35</v>
      </c>
      <c r="C778" s="52" t="s">
        <v>23</v>
      </c>
      <c r="D778" s="82">
        <v>44035</v>
      </c>
      <c r="E778" s="51">
        <v>595997</v>
      </c>
      <c r="F778" s="51">
        <v>-1431852</v>
      </c>
      <c r="G778" s="81">
        <v>120.7022677395757</v>
      </c>
      <c r="H778" s="50">
        <v>7.869908332824707</v>
      </c>
      <c r="I778" s="41" t="s">
        <v>39</v>
      </c>
      <c r="J778" s="49">
        <v>97.730243903769193</v>
      </c>
      <c r="K778" s="47">
        <v>9</v>
      </c>
      <c r="L778" s="49">
        <v>30.328994305641341</v>
      </c>
      <c r="M778" s="47">
        <v>9</v>
      </c>
      <c r="N778" s="49">
        <v>0</v>
      </c>
      <c r="O778" s="48">
        <v>4.9000000000000004</v>
      </c>
      <c r="P778" s="47">
        <v>0</v>
      </c>
    </row>
    <row r="779" spans="1:16" x14ac:dyDescent="0.2">
      <c r="A779" s="105" t="s">
        <v>830</v>
      </c>
      <c r="B779" s="106" t="s">
        <v>35</v>
      </c>
      <c r="C779" s="52" t="s">
        <v>23</v>
      </c>
      <c r="D779" s="82">
        <v>44030</v>
      </c>
      <c r="E779" s="51">
        <v>595925</v>
      </c>
      <c r="F779" s="51">
        <v>-1421834</v>
      </c>
      <c r="G779" s="81">
        <v>56.693489392831012</v>
      </c>
      <c r="H779" s="50">
        <v>7.9502134323120117</v>
      </c>
      <c r="I779" s="41" t="s">
        <v>40</v>
      </c>
      <c r="J779" s="49">
        <v>261.80528181044161</v>
      </c>
      <c r="K779" s="47">
        <v>31</v>
      </c>
      <c r="L779" s="49">
        <v>169.36666651735919</v>
      </c>
      <c r="M779" s="47">
        <v>63</v>
      </c>
      <c r="N779" s="49">
        <v>0</v>
      </c>
      <c r="O779" s="48">
        <v>19.8</v>
      </c>
      <c r="P779" s="47">
        <v>0</v>
      </c>
    </row>
    <row r="780" spans="1:16" x14ac:dyDescent="0.2">
      <c r="A780" s="105" t="s">
        <v>831</v>
      </c>
      <c r="B780" s="106" t="s">
        <v>35</v>
      </c>
      <c r="C780" s="52" t="s">
        <v>24</v>
      </c>
      <c r="D780" s="82">
        <v>44082</v>
      </c>
      <c r="E780" s="51">
        <v>593006</v>
      </c>
      <c r="F780" s="51">
        <v>-1453503</v>
      </c>
      <c r="G780" s="81">
        <v>316.38624725676664</v>
      </c>
      <c r="H780" s="50">
        <v>7.9502134323120117</v>
      </c>
      <c r="I780" s="41" t="s">
        <v>39</v>
      </c>
      <c r="J780" s="49">
        <v>322.91765173859937</v>
      </c>
      <c r="K780" s="47">
        <v>39</v>
      </c>
      <c r="L780" s="49">
        <v>21.563956208996142</v>
      </c>
      <c r="M780" s="47">
        <v>5</v>
      </c>
      <c r="N780" s="49">
        <v>74.25</v>
      </c>
      <c r="O780" s="48">
        <v>0</v>
      </c>
      <c r="P780" s="47">
        <v>74.25</v>
      </c>
    </row>
    <row r="781" spans="1:16" x14ac:dyDescent="0.2">
      <c r="A781" s="105" t="s">
        <v>832</v>
      </c>
      <c r="B781" s="106" t="s">
        <v>35</v>
      </c>
      <c r="C781" s="52" t="s">
        <v>24</v>
      </c>
      <c r="D781" s="82">
        <v>44080</v>
      </c>
      <c r="E781" s="51">
        <v>592999</v>
      </c>
      <c r="F781" s="51">
        <v>-1445864</v>
      </c>
      <c r="G781" s="81">
        <v>274.32333577176297</v>
      </c>
      <c r="H781" s="50">
        <v>7.9502134323120117</v>
      </c>
      <c r="I781" s="41" t="s">
        <v>39</v>
      </c>
      <c r="J781" s="49">
        <v>982.40670889365197</v>
      </c>
      <c r="K781" s="47">
        <v>112</v>
      </c>
      <c r="L781" s="49">
        <v>32.790287576591894</v>
      </c>
      <c r="M781" s="47">
        <v>8</v>
      </c>
      <c r="N781" s="49">
        <v>69.3</v>
      </c>
      <c r="O781" s="48">
        <v>0</v>
      </c>
      <c r="P781" s="47">
        <v>49.5</v>
      </c>
    </row>
    <row r="782" spans="1:16" x14ac:dyDescent="0.2">
      <c r="A782" s="105" t="s">
        <v>833</v>
      </c>
      <c r="B782" s="106" t="s">
        <v>35</v>
      </c>
      <c r="C782" s="52" t="s">
        <v>24</v>
      </c>
      <c r="D782" s="82">
        <v>44082</v>
      </c>
      <c r="E782" s="51">
        <v>593049</v>
      </c>
      <c r="F782" s="51">
        <v>-1461576</v>
      </c>
      <c r="G782" s="81">
        <v>40.234089246525237</v>
      </c>
      <c r="H782" s="50">
        <v>7.9502134323120117</v>
      </c>
      <c r="I782" s="41" t="s">
        <v>40</v>
      </c>
      <c r="J782" s="49">
        <v>806.5626757847316</v>
      </c>
      <c r="K782" s="47">
        <v>59</v>
      </c>
      <c r="L782" s="49">
        <v>58.681910911078951</v>
      </c>
      <c r="M782" s="47">
        <v>17</v>
      </c>
      <c r="N782" s="49">
        <v>0</v>
      </c>
      <c r="O782" s="48">
        <v>0</v>
      </c>
      <c r="P782" s="47">
        <v>0</v>
      </c>
    </row>
    <row r="783" spans="1:16" x14ac:dyDescent="0.2">
      <c r="A783" s="105" t="s">
        <v>834</v>
      </c>
      <c r="B783" s="106" t="s">
        <v>35</v>
      </c>
      <c r="C783" s="52" t="s">
        <v>24</v>
      </c>
      <c r="D783" s="82">
        <v>44080</v>
      </c>
      <c r="E783" s="51">
        <v>593870</v>
      </c>
      <c r="F783" s="51">
        <v>-1445602</v>
      </c>
      <c r="G783" s="81">
        <v>151.79224579370884</v>
      </c>
      <c r="H783" s="50">
        <v>7.9502134323120117</v>
      </c>
      <c r="I783" s="41" t="s">
        <v>39</v>
      </c>
      <c r="J783" s="49">
        <v>69.244196687058277</v>
      </c>
      <c r="K783" s="47">
        <v>4</v>
      </c>
      <c r="L783" s="49">
        <v>5.3325670522960973</v>
      </c>
      <c r="M783" s="47">
        <v>2</v>
      </c>
      <c r="N783" s="49">
        <v>4.95</v>
      </c>
      <c r="O783" s="48">
        <v>0</v>
      </c>
      <c r="P783" s="47">
        <v>0</v>
      </c>
    </row>
    <row r="784" spans="1:16" x14ac:dyDescent="0.2">
      <c r="A784" s="105" t="s">
        <v>835</v>
      </c>
      <c r="B784" s="106" t="s">
        <v>35</v>
      </c>
      <c r="C784" s="52" t="s">
        <v>24</v>
      </c>
      <c r="D784" s="82">
        <v>44079</v>
      </c>
      <c r="E784" s="51">
        <v>594010</v>
      </c>
      <c r="F784" s="51">
        <v>-1451601</v>
      </c>
      <c r="G784" s="81">
        <v>107.90051207022677</v>
      </c>
      <c r="H784" s="50">
        <v>7.9502134323120117</v>
      </c>
      <c r="I784" s="41" t="s">
        <v>39</v>
      </c>
      <c r="J784" s="49">
        <v>360.97430529363749</v>
      </c>
      <c r="K784" s="47">
        <v>41</v>
      </c>
      <c r="L784" s="49">
        <v>51.817423895824533</v>
      </c>
      <c r="M784" s="47">
        <v>15</v>
      </c>
      <c r="N784" s="49">
        <v>0</v>
      </c>
      <c r="O784" s="48">
        <v>0</v>
      </c>
      <c r="P784" s="47">
        <v>0</v>
      </c>
    </row>
    <row r="785" spans="1:16" x14ac:dyDescent="0.2">
      <c r="A785" s="105" t="s">
        <v>836</v>
      </c>
      <c r="B785" s="106" t="s">
        <v>35</v>
      </c>
      <c r="C785" s="52" t="s">
        <v>24</v>
      </c>
      <c r="D785" s="82">
        <v>44079</v>
      </c>
      <c r="E785" s="51">
        <v>594877</v>
      </c>
      <c r="F785" s="51">
        <v>-1451400</v>
      </c>
      <c r="G785" s="81">
        <v>135.33284564740308</v>
      </c>
      <c r="H785" s="50">
        <v>7.9502134323120117</v>
      </c>
      <c r="I785" s="41" t="s">
        <v>39</v>
      </c>
      <c r="J785" s="49">
        <v>589.82584683625612</v>
      </c>
      <c r="K785" s="47">
        <v>50</v>
      </c>
      <c r="L785" s="49">
        <v>76.702376323773663</v>
      </c>
      <c r="M785" s="47">
        <v>19</v>
      </c>
      <c r="N785" s="49">
        <v>0</v>
      </c>
      <c r="O785" s="48">
        <v>0</v>
      </c>
      <c r="P785" s="47">
        <v>0</v>
      </c>
    </row>
    <row r="786" spans="1:16" x14ac:dyDescent="0.2">
      <c r="A786" s="105" t="s">
        <v>837</v>
      </c>
      <c r="B786" s="106" t="s">
        <v>35</v>
      </c>
      <c r="C786" s="52" t="s">
        <v>24</v>
      </c>
      <c r="D786" s="82">
        <v>44078</v>
      </c>
      <c r="E786" s="51">
        <v>595013</v>
      </c>
      <c r="F786" s="51">
        <v>-1453399</v>
      </c>
      <c r="G786" s="81">
        <v>95.098756400877832</v>
      </c>
      <c r="H786" s="50">
        <v>7.9502134323120117</v>
      </c>
      <c r="I786" s="41" t="s">
        <v>39</v>
      </c>
      <c r="J786" s="49">
        <v>80.64123596622656</v>
      </c>
      <c r="K786" s="47">
        <v>8</v>
      </c>
      <c r="L786" s="49">
        <v>57.728457642704804</v>
      </c>
      <c r="M786" s="47">
        <v>17</v>
      </c>
      <c r="N786" s="49">
        <v>4.95</v>
      </c>
      <c r="O786" s="48">
        <v>0</v>
      </c>
      <c r="P786" s="47">
        <v>0</v>
      </c>
    </row>
    <row r="787" spans="1:16" x14ac:dyDescent="0.2">
      <c r="A787" s="105" t="s">
        <v>838</v>
      </c>
      <c r="B787" s="106" t="s">
        <v>35</v>
      </c>
      <c r="C787" s="52" t="s">
        <v>24</v>
      </c>
      <c r="D787" s="82">
        <v>44062</v>
      </c>
      <c r="E787" s="51">
        <v>595023</v>
      </c>
      <c r="F787" s="51">
        <v>-1443953</v>
      </c>
      <c r="G787" s="81">
        <v>42.062911485003653</v>
      </c>
      <c r="H787" s="50">
        <v>8.0305185317993164</v>
      </c>
      <c r="I787" s="41" t="s">
        <v>40</v>
      </c>
      <c r="J787" s="49">
        <v>756.14721031668444</v>
      </c>
      <c r="K787" s="47">
        <v>52</v>
      </c>
      <c r="L787" s="49">
        <v>74.714061819788739</v>
      </c>
      <c r="M787" s="47">
        <v>21</v>
      </c>
      <c r="N787" s="49">
        <v>0</v>
      </c>
      <c r="O787" s="48">
        <v>0</v>
      </c>
      <c r="P787" s="47">
        <v>0</v>
      </c>
    </row>
    <row r="788" spans="1:16" x14ac:dyDescent="0.2">
      <c r="A788" s="105" t="s">
        <v>839</v>
      </c>
      <c r="B788" s="106" t="s">
        <v>35</v>
      </c>
      <c r="C788" s="52" t="s">
        <v>24</v>
      </c>
      <c r="D788" s="82">
        <v>44064</v>
      </c>
      <c r="E788" s="51">
        <v>600000</v>
      </c>
      <c r="F788" s="51">
        <v>-1453285</v>
      </c>
      <c r="G788" s="81">
        <v>89.612289685442576</v>
      </c>
      <c r="H788" s="50">
        <v>7.9502134323120117</v>
      </c>
      <c r="I788" s="41" t="s">
        <v>39</v>
      </c>
      <c r="J788" s="49">
        <v>143.69163737830684</v>
      </c>
      <c r="K788" s="47">
        <v>19</v>
      </c>
      <c r="L788" s="49">
        <v>204.34752192378099</v>
      </c>
      <c r="M788" s="47">
        <v>64</v>
      </c>
      <c r="N788" s="49">
        <v>0</v>
      </c>
      <c r="O788" s="48">
        <v>0</v>
      </c>
      <c r="P788" s="47">
        <v>0</v>
      </c>
    </row>
    <row r="789" spans="1:16" x14ac:dyDescent="0.2">
      <c r="A789" s="105" t="s">
        <v>840</v>
      </c>
      <c r="B789" s="106" t="s">
        <v>35</v>
      </c>
      <c r="C789" s="52" t="s">
        <v>24</v>
      </c>
      <c r="D789" s="82">
        <v>44064</v>
      </c>
      <c r="E789" s="51">
        <v>600000</v>
      </c>
      <c r="F789" s="51">
        <v>-1455308</v>
      </c>
      <c r="G789" s="81">
        <v>80.468178493050473</v>
      </c>
      <c r="H789" s="50">
        <v>7.9502134323120117</v>
      </c>
      <c r="I789" s="41" t="s">
        <v>39</v>
      </c>
      <c r="J789" s="49">
        <v>478.86145811551449</v>
      </c>
      <c r="K789" s="47">
        <v>38</v>
      </c>
      <c r="L789" s="49">
        <v>182.49591257974575</v>
      </c>
      <c r="M789" s="47">
        <v>63</v>
      </c>
      <c r="N789" s="49">
        <v>0</v>
      </c>
      <c r="O789" s="48">
        <v>0</v>
      </c>
      <c r="P789" s="47">
        <v>0</v>
      </c>
    </row>
    <row r="790" spans="1:16" x14ac:dyDescent="0.2">
      <c r="A790" s="105" t="s">
        <v>841</v>
      </c>
      <c r="B790" s="106" t="s">
        <v>35</v>
      </c>
      <c r="C790" s="52" t="s">
        <v>24</v>
      </c>
      <c r="D790" s="82">
        <v>44066</v>
      </c>
      <c r="E790" s="51">
        <v>600972</v>
      </c>
      <c r="F790" s="51">
        <v>-1465731</v>
      </c>
      <c r="G790" s="81">
        <v>270.66569129480615</v>
      </c>
      <c r="H790" s="50">
        <v>7.9502134323120117</v>
      </c>
      <c r="I790" s="41" t="s">
        <v>39</v>
      </c>
      <c r="J790" s="49">
        <v>963.71175196394108</v>
      </c>
      <c r="K790" s="47">
        <v>103</v>
      </c>
      <c r="L790" s="49">
        <v>137.23097873036994</v>
      </c>
      <c r="M790" s="47">
        <v>34</v>
      </c>
      <c r="N790" s="49">
        <v>29.7</v>
      </c>
      <c r="O790" s="48">
        <v>24.75</v>
      </c>
      <c r="P790" s="47">
        <v>0</v>
      </c>
    </row>
    <row r="791" spans="1:16" x14ac:dyDescent="0.2">
      <c r="A791" s="105" t="s">
        <v>842</v>
      </c>
      <c r="B791" s="106" t="s">
        <v>35</v>
      </c>
      <c r="C791" s="52" t="s">
        <v>24</v>
      </c>
      <c r="D791" s="82">
        <v>44066</v>
      </c>
      <c r="E791" s="51">
        <v>600786</v>
      </c>
      <c r="F791" s="51">
        <v>-1463472</v>
      </c>
      <c r="G791" s="81">
        <v>115.21580102414045</v>
      </c>
      <c r="H791" s="50">
        <v>7.9502134323120117</v>
      </c>
      <c r="I791" s="41" t="s">
        <v>39</v>
      </c>
      <c r="J791" s="49">
        <v>296.26187876708394</v>
      </c>
      <c r="K791" s="47">
        <v>29</v>
      </c>
      <c r="L791" s="49">
        <v>27.794276751369093</v>
      </c>
      <c r="M791" s="47">
        <v>9</v>
      </c>
      <c r="N791" s="49">
        <v>4.95</v>
      </c>
      <c r="O791" s="48">
        <v>9.9</v>
      </c>
      <c r="P791" s="47">
        <v>0</v>
      </c>
    </row>
    <row r="792" spans="1:16" x14ac:dyDescent="0.2">
      <c r="A792" s="105" t="s">
        <v>843</v>
      </c>
      <c r="B792" s="106" t="s">
        <v>35</v>
      </c>
      <c r="C792" s="52" t="s">
        <v>24</v>
      </c>
      <c r="D792" s="82">
        <v>44063</v>
      </c>
      <c r="E792" s="51">
        <v>600998</v>
      </c>
      <c r="F792" s="51">
        <v>-1445931</v>
      </c>
      <c r="G792" s="81">
        <v>25.603511338697878</v>
      </c>
      <c r="H792" s="50">
        <v>7.9502134323120117</v>
      </c>
      <c r="I792" s="41" t="s">
        <v>39</v>
      </c>
      <c r="J792" s="49">
        <v>58.092073436510596</v>
      </c>
      <c r="K792" s="47">
        <v>6</v>
      </c>
      <c r="L792" s="49">
        <v>4.7895757550992082</v>
      </c>
      <c r="M792" s="47">
        <v>1</v>
      </c>
      <c r="N792" s="49">
        <v>0</v>
      </c>
      <c r="O792" s="48">
        <v>0</v>
      </c>
      <c r="P792" s="47">
        <v>0</v>
      </c>
    </row>
    <row r="793" spans="1:16" x14ac:dyDescent="0.2">
      <c r="A793" s="105" t="s">
        <v>844</v>
      </c>
      <c r="B793" s="106" t="s">
        <v>35</v>
      </c>
      <c r="C793" s="52" t="s">
        <v>24</v>
      </c>
      <c r="D793" s="82">
        <v>44075</v>
      </c>
      <c r="E793" s="51">
        <v>601859</v>
      </c>
      <c r="F793" s="51">
        <v>-1481043</v>
      </c>
      <c r="G793" s="81">
        <v>243.23335771762984</v>
      </c>
      <c r="H793" s="50">
        <v>7.9502134323120117</v>
      </c>
      <c r="I793" s="41" t="s">
        <v>39</v>
      </c>
      <c r="J793" s="49">
        <v>200.29857949618113</v>
      </c>
      <c r="K793" s="47">
        <v>24</v>
      </c>
      <c r="L793" s="49">
        <v>30.242914481757477</v>
      </c>
      <c r="M793" s="47">
        <v>10</v>
      </c>
      <c r="N793" s="49">
        <v>0</v>
      </c>
      <c r="O793" s="48">
        <v>24.75</v>
      </c>
      <c r="P793" s="47">
        <v>4.95</v>
      </c>
    </row>
    <row r="794" spans="1:16" x14ac:dyDescent="0.2">
      <c r="A794" s="105" t="s">
        <v>845</v>
      </c>
      <c r="B794" s="106" t="s">
        <v>35</v>
      </c>
      <c r="C794" s="52" t="s">
        <v>24</v>
      </c>
      <c r="D794" s="82">
        <v>44065</v>
      </c>
      <c r="E794" s="51">
        <v>601813</v>
      </c>
      <c r="F794" s="51">
        <v>-1461077</v>
      </c>
      <c r="G794" s="81">
        <v>31.089978054133137</v>
      </c>
      <c r="H794" s="50">
        <v>7.9502134323120117</v>
      </c>
      <c r="I794" s="41" t="s">
        <v>40</v>
      </c>
      <c r="J794" s="49">
        <v>304.41931422168039</v>
      </c>
      <c r="K794" s="47">
        <v>23</v>
      </c>
      <c r="L794" s="49">
        <v>43.77021657302631</v>
      </c>
      <c r="M794" s="47">
        <v>12</v>
      </c>
      <c r="N794" s="49">
        <v>0</v>
      </c>
      <c r="O794" s="48">
        <v>0</v>
      </c>
      <c r="P794" s="47">
        <v>0</v>
      </c>
    </row>
    <row r="795" spans="1:16" x14ac:dyDescent="0.2">
      <c r="A795" s="105" t="s">
        <v>846</v>
      </c>
      <c r="B795" s="106" t="s">
        <v>35</v>
      </c>
      <c r="C795" s="52" t="s">
        <v>24</v>
      </c>
      <c r="D795" s="82">
        <v>44067</v>
      </c>
      <c r="E795" s="51">
        <v>602164</v>
      </c>
      <c r="F795" s="51">
        <v>-1464622</v>
      </c>
      <c r="G795" s="81">
        <v>283.46744696415504</v>
      </c>
      <c r="H795" s="50">
        <v>7.9502134323120117</v>
      </c>
      <c r="I795" s="41" t="s">
        <v>39</v>
      </c>
      <c r="J795" s="49">
        <v>1556.0267640218417</v>
      </c>
      <c r="K795" s="47">
        <v>169</v>
      </c>
      <c r="L795" s="49">
        <v>123.70951819022741</v>
      </c>
      <c r="M795" s="47">
        <v>31</v>
      </c>
      <c r="N795" s="49">
        <v>39.6</v>
      </c>
      <c r="O795" s="48">
        <v>4.95</v>
      </c>
      <c r="P795" s="47">
        <v>0</v>
      </c>
    </row>
    <row r="796" spans="1:16" x14ac:dyDescent="0.2">
      <c r="A796" s="105" t="s">
        <v>847</v>
      </c>
      <c r="B796" s="106" t="s">
        <v>35</v>
      </c>
      <c r="C796" s="52" t="s">
        <v>24</v>
      </c>
      <c r="D796" s="82">
        <v>44072</v>
      </c>
      <c r="E796" s="51">
        <v>603877</v>
      </c>
      <c r="F796" s="51">
        <v>-1474999</v>
      </c>
      <c r="G796" s="81">
        <v>237.74689100219459</v>
      </c>
      <c r="H796" s="50">
        <v>7.9502134323120117</v>
      </c>
      <c r="I796" s="41" t="s">
        <v>39</v>
      </c>
      <c r="J796" s="49">
        <v>897.49896040544684</v>
      </c>
      <c r="K796" s="47">
        <v>78</v>
      </c>
      <c r="L796" s="49">
        <v>238.98613441539945</v>
      </c>
      <c r="M796" s="47">
        <v>65</v>
      </c>
      <c r="N796" s="49">
        <v>0</v>
      </c>
      <c r="O796" s="48">
        <v>9.9</v>
      </c>
      <c r="P796" s="47">
        <v>9.9</v>
      </c>
    </row>
    <row r="797" spans="1:16" x14ac:dyDescent="0.2">
      <c r="A797" s="105" t="s">
        <v>848</v>
      </c>
      <c r="B797" s="106" t="s">
        <v>35</v>
      </c>
      <c r="C797" s="52" t="s">
        <v>24</v>
      </c>
      <c r="D797" s="82">
        <v>44072</v>
      </c>
      <c r="E797" s="51">
        <v>604032</v>
      </c>
      <c r="F797" s="51">
        <v>-1473064</v>
      </c>
      <c r="G797" s="81">
        <v>49.378200438917332</v>
      </c>
      <c r="H797" s="50">
        <v>7.9502134323120117</v>
      </c>
      <c r="I797" s="41" t="s">
        <v>40</v>
      </c>
      <c r="J797" s="49">
        <v>674.91465572430059</v>
      </c>
      <c r="K797" s="47">
        <v>52</v>
      </c>
      <c r="L797" s="49">
        <v>101.27189883343999</v>
      </c>
      <c r="M797" s="47">
        <v>28</v>
      </c>
      <c r="N797" s="49">
        <v>0</v>
      </c>
      <c r="O797" s="48">
        <v>4.95</v>
      </c>
      <c r="P797" s="47">
        <v>24.75</v>
      </c>
    </row>
    <row r="798" spans="1:16" x14ac:dyDescent="0.2">
      <c r="A798" s="105" t="s">
        <v>849</v>
      </c>
      <c r="B798" s="106" t="s">
        <v>35</v>
      </c>
      <c r="C798" s="52" t="s">
        <v>24</v>
      </c>
      <c r="D798" s="82">
        <v>44071</v>
      </c>
      <c r="E798" s="51">
        <v>605000</v>
      </c>
      <c r="F798" s="51">
        <v>-1472908</v>
      </c>
      <c r="G798" s="81">
        <v>235.91806876371615</v>
      </c>
      <c r="H798" s="50">
        <v>7.9502134323120117</v>
      </c>
      <c r="I798" s="41" t="s">
        <v>39</v>
      </c>
      <c r="J798" s="49">
        <v>957.94771905162463</v>
      </c>
      <c r="K798" s="47">
        <v>76</v>
      </c>
      <c r="L798" s="49">
        <v>35.400360448266689</v>
      </c>
      <c r="M798" s="47">
        <v>9</v>
      </c>
      <c r="N798" s="49">
        <v>9.9</v>
      </c>
      <c r="O798" s="48">
        <v>24.75</v>
      </c>
      <c r="P798" s="47">
        <v>59.4</v>
      </c>
    </row>
    <row r="799" spans="1:16" x14ac:dyDescent="0.2">
      <c r="A799" s="105" t="s">
        <v>850</v>
      </c>
      <c r="B799" s="106" t="s">
        <v>35</v>
      </c>
      <c r="C799" s="52" t="s">
        <v>24</v>
      </c>
      <c r="D799" s="82">
        <v>44071</v>
      </c>
      <c r="E799" s="51">
        <v>605852</v>
      </c>
      <c r="F799" s="51">
        <v>-1465019</v>
      </c>
      <c r="G799" s="81">
        <v>296.26920263350399</v>
      </c>
      <c r="H799" s="50">
        <v>7.9502134323120117</v>
      </c>
      <c r="I799" s="41" t="s">
        <v>39</v>
      </c>
      <c r="J799" s="49">
        <v>597.77384468767445</v>
      </c>
      <c r="K799" s="47">
        <v>58</v>
      </c>
      <c r="L799" s="49">
        <v>132.93410260081882</v>
      </c>
      <c r="M799" s="47">
        <v>37</v>
      </c>
      <c r="N799" s="49">
        <v>9.9</v>
      </c>
      <c r="O799" s="48">
        <v>59.4</v>
      </c>
      <c r="P799" s="47">
        <v>24.75</v>
      </c>
    </row>
    <row r="800" spans="1:16" x14ac:dyDescent="0.2">
      <c r="A800" s="105" t="s">
        <v>851</v>
      </c>
      <c r="B800" s="106" t="s">
        <v>35</v>
      </c>
      <c r="C800" s="52" t="s">
        <v>24</v>
      </c>
      <c r="D800" s="82">
        <v>44073</v>
      </c>
      <c r="E800" s="51">
        <v>605855</v>
      </c>
      <c r="F800" s="51">
        <v>-1480865</v>
      </c>
      <c r="G800" s="81">
        <v>248.7198244330651</v>
      </c>
      <c r="H800" s="50">
        <v>7.9502134323120117</v>
      </c>
      <c r="I800" s="41" t="s">
        <v>40</v>
      </c>
      <c r="J800" s="49">
        <v>199.7202382495995</v>
      </c>
      <c r="K800" s="47">
        <v>18</v>
      </c>
      <c r="L800" s="49">
        <v>28.0486074362925</v>
      </c>
      <c r="M800" s="47">
        <v>9</v>
      </c>
      <c r="N800" s="49">
        <v>4.95</v>
      </c>
      <c r="O800" s="48">
        <v>4.95</v>
      </c>
      <c r="P800" s="47">
        <v>0</v>
      </c>
    </row>
    <row r="801" spans="1:16" x14ac:dyDescent="0.2">
      <c r="A801" s="105" t="s">
        <v>852</v>
      </c>
      <c r="B801" s="106" t="s">
        <v>35</v>
      </c>
      <c r="C801" s="52" t="s">
        <v>24</v>
      </c>
      <c r="D801" s="82">
        <v>44073</v>
      </c>
      <c r="E801" s="51">
        <v>611102</v>
      </c>
      <c r="F801" s="51">
        <v>-1474828</v>
      </c>
      <c r="G801" s="81">
        <v>177.39575713240671</v>
      </c>
      <c r="H801" s="50">
        <v>7.9502134323120117</v>
      </c>
      <c r="I801" s="41" t="s">
        <v>39</v>
      </c>
      <c r="J801" s="49">
        <v>181.3764249867636</v>
      </c>
      <c r="K801" s="47">
        <v>7</v>
      </c>
      <c r="L801" s="49">
        <v>0</v>
      </c>
      <c r="M801" s="47">
        <v>0</v>
      </c>
      <c r="N801" s="49">
        <v>0</v>
      </c>
      <c r="O801" s="48">
        <v>0</v>
      </c>
      <c r="P801" s="47">
        <v>0</v>
      </c>
    </row>
    <row r="802" spans="1:16" x14ac:dyDescent="0.2">
      <c r="A802" s="105" t="s">
        <v>853</v>
      </c>
      <c r="B802" s="106" t="s">
        <v>35</v>
      </c>
      <c r="C802" s="52" t="s">
        <v>25</v>
      </c>
      <c r="D802" s="82">
        <v>44041</v>
      </c>
      <c r="E802" s="51">
        <v>593980</v>
      </c>
      <c r="F802" s="51">
        <v>-1495203</v>
      </c>
      <c r="G802" s="81">
        <v>186.53986832479882</v>
      </c>
      <c r="H802" s="50">
        <v>7.9502134323120117</v>
      </c>
      <c r="I802" s="41" t="s">
        <v>39</v>
      </c>
      <c r="J802" s="49">
        <v>1109.4400143045998</v>
      </c>
      <c r="K802" s="47">
        <v>127</v>
      </c>
      <c r="L802" s="49">
        <v>76.67645617096791</v>
      </c>
      <c r="M802" s="47">
        <v>18</v>
      </c>
      <c r="N802" s="49">
        <v>64.349999999999994</v>
      </c>
      <c r="O802" s="48">
        <v>34.65</v>
      </c>
      <c r="P802" s="47">
        <v>0</v>
      </c>
    </row>
    <row r="803" spans="1:16" x14ac:dyDescent="0.2">
      <c r="A803" s="105" t="s">
        <v>854</v>
      </c>
      <c r="B803" s="106" t="s">
        <v>35</v>
      </c>
      <c r="C803" s="52" t="s">
        <v>25</v>
      </c>
      <c r="D803" s="82">
        <v>44050</v>
      </c>
      <c r="E803" s="51">
        <v>595983</v>
      </c>
      <c r="F803" s="51">
        <v>-1483197</v>
      </c>
      <c r="G803" s="81">
        <v>93.269934162399409</v>
      </c>
      <c r="H803" s="50">
        <v>7.9502134323120117</v>
      </c>
      <c r="I803" s="41" t="s">
        <v>39</v>
      </c>
      <c r="J803" s="49">
        <v>556.92612015254417</v>
      </c>
      <c r="K803" s="47">
        <v>49</v>
      </c>
      <c r="L803" s="49">
        <v>80.62198791683997</v>
      </c>
      <c r="M803" s="47">
        <v>23</v>
      </c>
      <c r="N803" s="49">
        <v>0</v>
      </c>
      <c r="O803" s="48">
        <v>19.677018633540374</v>
      </c>
      <c r="P803" s="47">
        <v>0</v>
      </c>
    </row>
    <row r="804" spans="1:16" x14ac:dyDescent="0.2">
      <c r="A804" s="105" t="s">
        <v>855</v>
      </c>
      <c r="B804" s="106" t="s">
        <v>35</v>
      </c>
      <c r="C804" s="52" t="s">
        <v>25</v>
      </c>
      <c r="D804" s="82">
        <v>44074</v>
      </c>
      <c r="E804" s="51">
        <v>600000</v>
      </c>
      <c r="F804" s="51">
        <v>-1481301</v>
      </c>
      <c r="G804" s="81">
        <v>102.41404535479151</v>
      </c>
      <c r="H804" s="50">
        <v>8.0305185317993164</v>
      </c>
      <c r="I804" s="41" t="s">
        <v>39</v>
      </c>
      <c r="J804" s="49">
        <v>341.51997440258208</v>
      </c>
      <c r="K804" s="47">
        <v>31</v>
      </c>
      <c r="L804" s="49">
        <v>42.661546923658399</v>
      </c>
      <c r="M804" s="47">
        <v>12</v>
      </c>
      <c r="N804" s="49">
        <v>0</v>
      </c>
      <c r="O804" s="48">
        <v>5</v>
      </c>
      <c r="P804" s="47">
        <v>0</v>
      </c>
    </row>
    <row r="805" spans="1:16" x14ac:dyDescent="0.2">
      <c r="A805" s="105" t="s">
        <v>856</v>
      </c>
      <c r="B805" s="106" t="s">
        <v>35</v>
      </c>
      <c r="C805" s="52" t="s">
        <v>26</v>
      </c>
      <c r="D805" s="82">
        <v>44011</v>
      </c>
      <c r="E805" s="51">
        <v>580011</v>
      </c>
      <c r="F805" s="51">
        <v>-1485407</v>
      </c>
      <c r="G805" s="81">
        <v>252.37746891002195</v>
      </c>
      <c r="H805" s="50">
        <v>7.9502134323120117</v>
      </c>
      <c r="I805" s="41" t="s">
        <v>39</v>
      </c>
      <c r="J805" s="49">
        <v>1350.0958633644505</v>
      </c>
      <c r="K805" s="47">
        <v>149</v>
      </c>
      <c r="L805" s="49">
        <v>21.067820605915742</v>
      </c>
      <c r="M805" s="47">
        <v>5</v>
      </c>
      <c r="N805" s="49">
        <v>44.273291925465841</v>
      </c>
      <c r="O805" s="48">
        <v>4.9192546583850936</v>
      </c>
      <c r="P805" s="47">
        <v>68.869565217391298</v>
      </c>
    </row>
    <row r="806" spans="1:16" x14ac:dyDescent="0.2">
      <c r="A806" s="105" t="s">
        <v>857</v>
      </c>
      <c r="B806" s="106" t="s">
        <v>35</v>
      </c>
      <c r="C806" s="52" t="s">
        <v>26</v>
      </c>
      <c r="D806" s="82">
        <v>44021</v>
      </c>
      <c r="E806" s="51">
        <v>591978</v>
      </c>
      <c r="F806" s="51">
        <v>-1505005</v>
      </c>
      <c r="G806" s="81">
        <v>202.99926847110459</v>
      </c>
      <c r="H806" s="50">
        <v>7.9502134323120117</v>
      </c>
      <c r="I806" s="41" t="s">
        <v>39</v>
      </c>
      <c r="J806" s="49">
        <v>889.09443564373021</v>
      </c>
      <c r="K806" s="47">
        <v>70</v>
      </c>
      <c r="L806" s="49">
        <v>62.47525779182611</v>
      </c>
      <c r="M806" s="47">
        <v>16</v>
      </c>
      <c r="N806" s="49">
        <v>0</v>
      </c>
      <c r="O806" s="48">
        <v>39.354037267080749</v>
      </c>
      <c r="P806" s="47">
        <v>0</v>
      </c>
    </row>
    <row r="807" spans="1:16" x14ac:dyDescent="0.2">
      <c r="A807" s="105" t="s">
        <v>858</v>
      </c>
      <c r="B807" s="106" t="s">
        <v>35</v>
      </c>
      <c r="C807" s="52" t="s">
        <v>27</v>
      </c>
      <c r="D807" s="82">
        <v>44040</v>
      </c>
      <c r="E807" s="51">
        <v>582094</v>
      </c>
      <c r="F807" s="51">
        <v>-1520374</v>
      </c>
      <c r="G807" s="81">
        <v>115.21580102414045</v>
      </c>
      <c r="H807" s="50">
        <v>7.869908332824707</v>
      </c>
      <c r="I807" s="41" t="s">
        <v>39</v>
      </c>
      <c r="J807" s="49">
        <v>199.21418273757149</v>
      </c>
      <c r="K807" s="47">
        <v>20</v>
      </c>
      <c r="L807" s="49">
        <v>27.923887897301487</v>
      </c>
      <c r="M807" s="47">
        <v>8</v>
      </c>
      <c r="N807" s="49">
        <v>0</v>
      </c>
      <c r="O807" s="48">
        <v>0</v>
      </c>
      <c r="P807" s="47">
        <v>9.8000000000000007</v>
      </c>
    </row>
    <row r="808" spans="1:16" x14ac:dyDescent="0.2">
      <c r="A808" s="105" t="s">
        <v>859</v>
      </c>
      <c r="B808" s="106" t="s">
        <v>35</v>
      </c>
      <c r="C808" s="52" t="s">
        <v>27</v>
      </c>
      <c r="D808" s="82">
        <v>44040</v>
      </c>
      <c r="E808" s="51">
        <v>582998</v>
      </c>
      <c r="F808" s="51">
        <v>-1520592</v>
      </c>
      <c r="G808" s="81">
        <v>49.378200438917332</v>
      </c>
      <c r="H808" s="50">
        <v>7.8699078559875488</v>
      </c>
      <c r="I808" s="41" t="s">
        <v>40</v>
      </c>
      <c r="J808" s="49">
        <v>643.71412829143571</v>
      </c>
      <c r="K808" s="47">
        <v>64</v>
      </c>
      <c r="L808" s="49">
        <v>144.05067129196379</v>
      </c>
      <c r="M808" s="47">
        <v>41</v>
      </c>
      <c r="N808" s="49">
        <v>0</v>
      </c>
      <c r="O808" s="48">
        <v>0</v>
      </c>
      <c r="P808" s="47">
        <v>4.9000000000000004</v>
      </c>
    </row>
    <row r="809" spans="1:16" x14ac:dyDescent="0.2">
      <c r="A809" s="105" t="s">
        <v>860</v>
      </c>
      <c r="B809" s="106" t="s">
        <v>35</v>
      </c>
      <c r="C809" s="52" t="s">
        <v>27</v>
      </c>
      <c r="D809" s="82">
        <v>44041</v>
      </c>
      <c r="E809" s="51">
        <v>584001</v>
      </c>
      <c r="F809" s="51">
        <v>-1522505</v>
      </c>
      <c r="G809" s="81">
        <v>82.297000731528897</v>
      </c>
      <c r="H809" s="50">
        <v>7.869908332824707</v>
      </c>
      <c r="I809" s="41" t="s">
        <v>39</v>
      </c>
      <c r="J809" s="49">
        <v>772.4093688403583</v>
      </c>
      <c r="K809" s="47">
        <v>93</v>
      </c>
      <c r="L809" s="49">
        <v>161.36736821931967</v>
      </c>
      <c r="M809" s="47">
        <v>46</v>
      </c>
      <c r="N809" s="49">
        <v>0</v>
      </c>
      <c r="O809" s="48">
        <v>39.200000000000003</v>
      </c>
      <c r="P809" s="47">
        <v>0</v>
      </c>
    </row>
    <row r="810" spans="1:16" x14ac:dyDescent="0.2">
      <c r="A810" s="105" t="s">
        <v>861</v>
      </c>
      <c r="B810" s="106" t="s">
        <v>35</v>
      </c>
      <c r="C810" s="52" t="s">
        <v>27</v>
      </c>
      <c r="D810" s="82">
        <v>44042</v>
      </c>
      <c r="E810" s="51">
        <v>584936</v>
      </c>
      <c r="F810" s="51">
        <v>-1514602</v>
      </c>
      <c r="G810" s="81">
        <v>129.84637893196782</v>
      </c>
      <c r="H810" s="50">
        <v>7.7896032333374023</v>
      </c>
      <c r="I810" s="41" t="s">
        <v>39</v>
      </c>
      <c r="J810" s="49">
        <v>148.8433040851117</v>
      </c>
      <c r="K810" s="47">
        <v>18</v>
      </c>
      <c r="L810" s="49">
        <v>62.171684007523616</v>
      </c>
      <c r="M810" s="47">
        <v>18</v>
      </c>
      <c r="N810" s="49">
        <v>9.6999999999999993</v>
      </c>
      <c r="O810" s="48">
        <v>14.55</v>
      </c>
      <c r="P810" s="47">
        <v>0</v>
      </c>
    </row>
    <row r="811" spans="1:16" x14ac:dyDescent="0.2">
      <c r="A811" s="105" t="s">
        <v>862</v>
      </c>
      <c r="B811" s="106" t="s">
        <v>35</v>
      </c>
      <c r="C811" s="52" t="s">
        <v>29</v>
      </c>
      <c r="D811" s="82">
        <v>44010</v>
      </c>
      <c r="E811" s="51">
        <v>573999</v>
      </c>
      <c r="F811" s="51">
        <v>-1541603</v>
      </c>
      <c r="G811" s="81">
        <v>38.405267008046813</v>
      </c>
      <c r="H811" s="50">
        <v>7.9502134323120117</v>
      </c>
      <c r="I811" s="41" t="s">
        <v>39</v>
      </c>
      <c r="J811" s="49">
        <v>152.40483689965782</v>
      </c>
      <c r="K811" s="47">
        <v>25</v>
      </c>
      <c r="L811" s="49">
        <v>337.14360057606785</v>
      </c>
      <c r="M811" s="47">
        <v>112</v>
      </c>
      <c r="N811" s="49">
        <v>0</v>
      </c>
      <c r="O811" s="48">
        <v>54.45</v>
      </c>
      <c r="P811" s="47">
        <v>0</v>
      </c>
    </row>
    <row r="812" spans="1:16" x14ac:dyDescent="0.2">
      <c r="A812" s="105" t="s">
        <v>863</v>
      </c>
      <c r="B812" s="106" t="s">
        <v>35</v>
      </c>
      <c r="C812" s="52" t="s">
        <v>29</v>
      </c>
      <c r="D812" s="82">
        <v>44010</v>
      </c>
      <c r="E812" s="51">
        <v>574000</v>
      </c>
      <c r="F812" s="51">
        <v>-1535602</v>
      </c>
      <c r="G812" s="81">
        <v>153.62106803218725</v>
      </c>
      <c r="H812" s="50">
        <v>7.9502134323120117</v>
      </c>
      <c r="I812" s="41" t="s">
        <v>39</v>
      </c>
      <c r="J812" s="49">
        <v>274.37987120913073</v>
      </c>
      <c r="K812" s="47">
        <v>35</v>
      </c>
      <c r="L812" s="49">
        <v>228.84063362250595</v>
      </c>
      <c r="M812" s="47">
        <v>69</v>
      </c>
      <c r="N812" s="49">
        <v>0</v>
      </c>
      <c r="O812" s="48">
        <v>59.4</v>
      </c>
      <c r="P812" s="47">
        <v>0</v>
      </c>
    </row>
    <row r="813" spans="1:16" x14ac:dyDescent="0.2">
      <c r="A813" s="105" t="s">
        <v>864</v>
      </c>
      <c r="B813" s="106" t="s">
        <v>35</v>
      </c>
      <c r="C813" s="52" t="s">
        <v>29</v>
      </c>
      <c r="D813" s="82">
        <v>44010</v>
      </c>
      <c r="E813" s="51">
        <v>575000</v>
      </c>
      <c r="F813" s="51">
        <v>-1535598</v>
      </c>
      <c r="G813" s="81">
        <v>74.981711777615217</v>
      </c>
      <c r="H813" s="50">
        <v>8.0305185317993164</v>
      </c>
      <c r="I813" s="41" t="s">
        <v>39</v>
      </c>
      <c r="J813" s="49">
        <v>27.366305267089064</v>
      </c>
      <c r="K813" s="47">
        <v>4</v>
      </c>
      <c r="L813" s="49">
        <v>78.551275704136117</v>
      </c>
      <c r="M813" s="47">
        <v>30</v>
      </c>
      <c r="N813" s="49">
        <v>0</v>
      </c>
      <c r="O813" s="48">
        <v>50</v>
      </c>
      <c r="P813" s="47">
        <v>0</v>
      </c>
    </row>
    <row r="814" spans="1:16" x14ac:dyDescent="0.2">
      <c r="A814" s="105" t="s">
        <v>865</v>
      </c>
      <c r="B814" s="106" t="s">
        <v>35</v>
      </c>
      <c r="C814" s="52" t="s">
        <v>29</v>
      </c>
      <c r="D814" s="82">
        <v>44013</v>
      </c>
      <c r="E814" s="51">
        <v>575938</v>
      </c>
      <c r="F814" s="51">
        <v>-1545378</v>
      </c>
      <c r="G814" s="81">
        <v>31.089978054133137</v>
      </c>
      <c r="H814" s="50">
        <v>7.869908332824707</v>
      </c>
      <c r="I814" s="41" t="s">
        <v>40</v>
      </c>
      <c r="J814" s="49">
        <v>563.44484824828885</v>
      </c>
      <c r="K814" s="47">
        <v>58</v>
      </c>
      <c r="L814" s="49">
        <v>198.73963284251857</v>
      </c>
      <c r="M814" s="47">
        <v>56</v>
      </c>
      <c r="N814" s="49">
        <v>0</v>
      </c>
      <c r="O814" s="48">
        <v>4.9000000000000004</v>
      </c>
      <c r="P814" s="47">
        <v>0</v>
      </c>
    </row>
    <row r="815" spans="1:16" x14ac:dyDescent="0.2">
      <c r="A815" s="105" t="s">
        <v>866</v>
      </c>
      <c r="B815" s="106" t="s">
        <v>35</v>
      </c>
      <c r="C815" s="52" t="s">
        <v>29</v>
      </c>
      <c r="D815" s="82">
        <v>44013</v>
      </c>
      <c r="E815" s="51">
        <v>580000</v>
      </c>
      <c r="F815" s="51">
        <v>-1543390</v>
      </c>
      <c r="G815" s="81">
        <v>54.864667154352595</v>
      </c>
      <c r="H815" s="50">
        <v>7.8699078559875488</v>
      </c>
      <c r="I815" s="41" t="s">
        <v>39</v>
      </c>
      <c r="J815" s="49">
        <v>367.09425754851281</v>
      </c>
      <c r="K815" s="47">
        <v>50</v>
      </c>
      <c r="L815" s="49">
        <v>349.07127279386316</v>
      </c>
      <c r="M815" s="47">
        <v>112</v>
      </c>
      <c r="N815" s="49">
        <v>0</v>
      </c>
      <c r="O815" s="48">
        <v>53.9</v>
      </c>
      <c r="P815" s="47">
        <v>0</v>
      </c>
    </row>
    <row r="816" spans="1:16" x14ac:dyDescent="0.2">
      <c r="A816" s="105" t="s">
        <v>867</v>
      </c>
      <c r="B816" s="106" t="s">
        <v>35</v>
      </c>
      <c r="C816" s="52" t="s">
        <v>29</v>
      </c>
      <c r="D816" s="82">
        <v>44014</v>
      </c>
      <c r="E816" s="51">
        <v>581003</v>
      </c>
      <c r="F816" s="51">
        <v>-1541402</v>
      </c>
      <c r="G816" s="81">
        <v>80.468178493050473</v>
      </c>
      <c r="H816" s="50">
        <v>8.0305185317993164</v>
      </c>
      <c r="I816" s="41" t="s">
        <v>39</v>
      </c>
      <c r="J816" s="49">
        <v>907.76203971793018</v>
      </c>
      <c r="K816" s="47">
        <v>98</v>
      </c>
      <c r="L816" s="49">
        <v>493.72906396935548</v>
      </c>
      <c r="M816" s="47">
        <v>147</v>
      </c>
      <c r="N816" s="49">
        <v>0</v>
      </c>
      <c r="O816" s="48">
        <v>30</v>
      </c>
      <c r="P816" s="47">
        <v>0</v>
      </c>
    </row>
    <row r="817" spans="1:16" x14ac:dyDescent="0.2">
      <c r="A817" s="105" t="s">
        <v>868</v>
      </c>
      <c r="B817" s="106" t="s">
        <v>35</v>
      </c>
      <c r="C817" s="52" t="s">
        <v>29</v>
      </c>
      <c r="D817" s="82">
        <v>44035</v>
      </c>
      <c r="E817" s="51">
        <v>582001</v>
      </c>
      <c r="F817" s="51">
        <v>-1530107</v>
      </c>
      <c r="G817" s="81">
        <v>43.891733723482076</v>
      </c>
      <c r="H817" s="50">
        <v>7.869908332824707</v>
      </c>
      <c r="I817" s="41" t="s">
        <v>40</v>
      </c>
      <c r="J817" s="49">
        <v>322.26757845899272</v>
      </c>
      <c r="K817" s="47">
        <v>32</v>
      </c>
      <c r="L817" s="49">
        <v>298.12095933430282</v>
      </c>
      <c r="M817" s="47">
        <v>92</v>
      </c>
      <c r="N817" s="49">
        <v>0</v>
      </c>
      <c r="O817" s="48">
        <v>14.7</v>
      </c>
      <c r="P817" s="47">
        <v>0</v>
      </c>
    </row>
    <row r="818" spans="1:16" x14ac:dyDescent="0.2">
      <c r="A818" s="105" t="s">
        <v>869</v>
      </c>
      <c r="B818" s="106" t="s">
        <v>35</v>
      </c>
      <c r="C818" s="52" t="s">
        <v>29</v>
      </c>
      <c r="D818" s="82">
        <v>44035</v>
      </c>
      <c r="E818" s="51">
        <v>583001</v>
      </c>
      <c r="F818" s="51">
        <v>-1524297</v>
      </c>
      <c r="G818" s="81">
        <v>71.324067300658371</v>
      </c>
      <c r="H818" s="50">
        <v>7.9502134323120117</v>
      </c>
      <c r="I818" s="41" t="s">
        <v>39</v>
      </c>
      <c r="J818" s="49">
        <v>696.00725101298497</v>
      </c>
      <c r="K818" s="47">
        <v>65</v>
      </c>
      <c r="L818" s="49">
        <v>156.57744856366173</v>
      </c>
      <c r="M818" s="47">
        <v>41</v>
      </c>
      <c r="N818" s="49">
        <v>0</v>
      </c>
      <c r="O818" s="48">
        <v>19.8</v>
      </c>
      <c r="P818" s="47">
        <v>0</v>
      </c>
    </row>
    <row r="819" spans="1:16" x14ac:dyDescent="0.2">
      <c r="A819" s="105" t="s">
        <v>870</v>
      </c>
      <c r="B819" s="106" t="s">
        <v>35</v>
      </c>
      <c r="C819" s="52" t="s">
        <v>29</v>
      </c>
      <c r="D819" s="82">
        <v>44019</v>
      </c>
      <c r="E819" s="51">
        <v>593002</v>
      </c>
      <c r="F819" s="51">
        <v>-1532796</v>
      </c>
      <c r="G819" s="81">
        <v>21.945866861741038</v>
      </c>
      <c r="H819" s="50">
        <v>8.0305185317993164</v>
      </c>
      <c r="I819" s="41" t="s">
        <v>40</v>
      </c>
      <c r="J819" s="49">
        <v>353.35454170834987</v>
      </c>
      <c r="K819" s="47">
        <v>37</v>
      </c>
      <c r="L819" s="49">
        <v>28.65892148551394</v>
      </c>
      <c r="M819" s="47">
        <v>8</v>
      </c>
      <c r="N819" s="49">
        <v>0</v>
      </c>
      <c r="O819" s="48">
        <v>0</v>
      </c>
      <c r="P819" s="47">
        <v>0</v>
      </c>
    </row>
    <row r="820" spans="1:16" x14ac:dyDescent="0.2">
      <c r="A820" s="105" t="s">
        <v>871</v>
      </c>
      <c r="B820" s="106" t="s">
        <v>35</v>
      </c>
      <c r="C820" s="52" t="s">
        <v>29</v>
      </c>
      <c r="D820" s="82">
        <v>44019</v>
      </c>
      <c r="E820" s="51">
        <v>592999</v>
      </c>
      <c r="F820" s="51">
        <v>-1530791</v>
      </c>
      <c r="G820" s="81">
        <v>34.747622531089974</v>
      </c>
      <c r="H820" s="50">
        <v>8.0305185317993164</v>
      </c>
      <c r="I820" s="41" t="s">
        <v>40</v>
      </c>
      <c r="J820" s="49">
        <v>740.51937226412963</v>
      </c>
      <c r="K820" s="47">
        <v>80</v>
      </c>
      <c r="L820" s="49">
        <v>112.31368321188376</v>
      </c>
      <c r="M820" s="47">
        <v>29</v>
      </c>
      <c r="N820" s="49">
        <v>0</v>
      </c>
      <c r="O820" s="48">
        <v>0</v>
      </c>
      <c r="P820" s="47">
        <v>0</v>
      </c>
    </row>
    <row r="821" spans="1:16" x14ac:dyDescent="0.2">
      <c r="A821" s="105" t="s">
        <v>872</v>
      </c>
      <c r="B821" s="106" t="s">
        <v>35</v>
      </c>
      <c r="C821" s="52" t="s">
        <v>29</v>
      </c>
      <c r="D821" s="82">
        <v>44026</v>
      </c>
      <c r="E821" s="51">
        <v>594003</v>
      </c>
      <c r="F821" s="51">
        <v>-1511253</v>
      </c>
      <c r="G821" s="81">
        <v>53.035844915874172</v>
      </c>
      <c r="H821" s="50">
        <v>8.0305185317993164</v>
      </c>
      <c r="I821" s="41" t="s">
        <v>39</v>
      </c>
      <c r="J821" s="49">
        <v>306.28952418962331</v>
      </c>
      <c r="K821" s="47">
        <v>39</v>
      </c>
      <c r="L821" s="49">
        <v>67.358400021086368</v>
      </c>
      <c r="M821" s="47">
        <v>24</v>
      </c>
      <c r="N821" s="49">
        <v>0</v>
      </c>
      <c r="O821" s="48">
        <v>0</v>
      </c>
      <c r="P821" s="47">
        <v>0</v>
      </c>
    </row>
    <row r="822" spans="1:16" x14ac:dyDescent="0.2">
      <c r="A822" s="105" t="s">
        <v>873</v>
      </c>
      <c r="B822" s="106" t="s">
        <v>35</v>
      </c>
      <c r="C822" s="52" t="s">
        <v>29</v>
      </c>
      <c r="D822" s="82">
        <v>44023</v>
      </c>
      <c r="E822" s="51">
        <v>593998</v>
      </c>
      <c r="F822" s="51">
        <v>-1524906</v>
      </c>
      <c r="G822" s="81">
        <v>32.918800292611557</v>
      </c>
      <c r="H822" s="50">
        <v>8.0305185317993164</v>
      </c>
      <c r="I822" s="41" t="s">
        <v>40</v>
      </c>
      <c r="J822" s="49">
        <v>325.11473940392813</v>
      </c>
      <c r="K822" s="47">
        <v>29</v>
      </c>
      <c r="L822" s="49">
        <v>45.281711005691221</v>
      </c>
      <c r="M822" s="47">
        <v>12</v>
      </c>
      <c r="N822" s="49">
        <v>0</v>
      </c>
      <c r="O822" s="48">
        <v>0</v>
      </c>
      <c r="P822" s="47">
        <v>0</v>
      </c>
    </row>
    <row r="823" spans="1:16" x14ac:dyDescent="0.2">
      <c r="A823" s="105" t="s">
        <v>874</v>
      </c>
      <c r="B823" s="106" t="s">
        <v>35</v>
      </c>
      <c r="C823" s="52" t="s">
        <v>29</v>
      </c>
      <c r="D823" s="82">
        <v>44025</v>
      </c>
      <c r="E823" s="51">
        <v>594002</v>
      </c>
      <c r="F823" s="51">
        <v>-1520897</v>
      </c>
      <c r="G823" s="81">
        <v>34.747622531089974</v>
      </c>
      <c r="H823" s="50">
        <v>8.0305185317993164</v>
      </c>
      <c r="I823" s="41" t="s">
        <v>40</v>
      </c>
      <c r="J823" s="49">
        <v>471.42020790303485</v>
      </c>
      <c r="K823" s="47">
        <v>55</v>
      </c>
      <c r="L823" s="49">
        <v>349.22301469776517</v>
      </c>
      <c r="M823" s="47">
        <v>103</v>
      </c>
      <c r="N823" s="49">
        <v>0</v>
      </c>
      <c r="O823" s="48">
        <v>0</v>
      </c>
      <c r="P823" s="47">
        <v>0</v>
      </c>
    </row>
    <row r="824" spans="1:16" x14ac:dyDescent="0.2">
      <c r="A824" s="105" t="s">
        <v>875</v>
      </c>
      <c r="B824" s="106" t="s">
        <v>35</v>
      </c>
      <c r="C824" s="52" t="s">
        <v>29</v>
      </c>
      <c r="D824" s="82">
        <v>44029</v>
      </c>
      <c r="E824" s="51">
        <v>593998</v>
      </c>
      <c r="F824" s="51">
        <v>-1515002</v>
      </c>
      <c r="G824" s="81">
        <v>21.945866861741038</v>
      </c>
      <c r="H824" s="50">
        <v>8.0305185317993164</v>
      </c>
      <c r="I824" s="41" t="s">
        <v>40</v>
      </c>
      <c r="J824" s="49">
        <v>214.47285413849667</v>
      </c>
      <c r="K824" s="47">
        <v>30</v>
      </c>
      <c r="L824" s="49">
        <v>147.73648241459537</v>
      </c>
      <c r="M824" s="47">
        <v>46</v>
      </c>
      <c r="N824" s="49">
        <v>0</v>
      </c>
      <c r="O824" s="48">
        <v>0</v>
      </c>
      <c r="P824" s="47">
        <v>0</v>
      </c>
    </row>
    <row r="825" spans="1:16" x14ac:dyDescent="0.2">
      <c r="A825" s="105" t="s">
        <v>876</v>
      </c>
      <c r="B825" s="106" t="s">
        <v>35</v>
      </c>
      <c r="C825" s="52" t="s">
        <v>29</v>
      </c>
      <c r="D825" s="82">
        <v>44024</v>
      </c>
      <c r="E825" s="51">
        <v>595003</v>
      </c>
      <c r="F825" s="51">
        <v>-1522998</v>
      </c>
      <c r="G825" s="81">
        <v>40.234089246525237</v>
      </c>
      <c r="H825" s="50">
        <v>7.9502134323120117</v>
      </c>
      <c r="I825" s="41" t="s">
        <v>39</v>
      </c>
      <c r="J825" s="49">
        <v>313.75749050085602</v>
      </c>
      <c r="K825" s="47">
        <v>24</v>
      </c>
      <c r="L825" s="49">
        <v>53.570609045706163</v>
      </c>
      <c r="M825" s="47">
        <v>15</v>
      </c>
      <c r="N825" s="49">
        <v>0</v>
      </c>
      <c r="O825" s="48">
        <v>0</v>
      </c>
      <c r="P825" s="47">
        <v>0</v>
      </c>
    </row>
    <row r="826" spans="1:16" x14ac:dyDescent="0.2">
      <c r="A826" s="105" t="s">
        <v>877</v>
      </c>
      <c r="B826" s="106" t="s">
        <v>35</v>
      </c>
      <c r="C826" s="52" t="s">
        <v>29</v>
      </c>
      <c r="D826" s="82">
        <v>44024</v>
      </c>
      <c r="E826" s="51">
        <v>595999</v>
      </c>
      <c r="F826" s="51">
        <v>-1523099</v>
      </c>
      <c r="G826" s="81">
        <v>43.891733723482076</v>
      </c>
      <c r="H826" s="50">
        <v>8.0305185317993164</v>
      </c>
      <c r="I826" s="41" t="s">
        <v>39</v>
      </c>
      <c r="J826" s="49">
        <v>94.63289292315369</v>
      </c>
      <c r="K826" s="47">
        <v>6</v>
      </c>
      <c r="L826" s="49">
        <v>2.7172805183767839</v>
      </c>
      <c r="M826" s="47">
        <v>1</v>
      </c>
      <c r="N826" s="49">
        <v>0</v>
      </c>
      <c r="O826" s="48">
        <v>0</v>
      </c>
      <c r="P826" s="47">
        <v>0</v>
      </c>
    </row>
    <row r="827" spans="1:16" x14ac:dyDescent="0.2">
      <c r="A827" s="105" t="s">
        <v>878</v>
      </c>
      <c r="B827" s="106" t="s">
        <v>35</v>
      </c>
      <c r="C827" s="52" t="s">
        <v>29</v>
      </c>
      <c r="D827" s="82">
        <v>44024</v>
      </c>
      <c r="E827" s="51">
        <v>595998</v>
      </c>
      <c r="F827" s="51">
        <v>-1521102</v>
      </c>
      <c r="G827" s="81">
        <v>64.008778346744691</v>
      </c>
      <c r="H827" s="50">
        <v>8.0305185317993164</v>
      </c>
      <c r="I827" s="41" t="s">
        <v>39</v>
      </c>
      <c r="J827" s="49">
        <v>1054.7465954567401</v>
      </c>
      <c r="K827" s="47">
        <v>105</v>
      </c>
      <c r="L827" s="49">
        <v>98.035873304996471</v>
      </c>
      <c r="M827" s="47">
        <v>27</v>
      </c>
      <c r="N827" s="49">
        <v>0</v>
      </c>
      <c r="O827" s="48">
        <v>5</v>
      </c>
      <c r="P827" s="47">
        <v>0</v>
      </c>
    </row>
    <row r="828" spans="1:16" x14ac:dyDescent="0.2">
      <c r="A828" s="105" t="s">
        <v>879</v>
      </c>
      <c r="B828" s="106" t="s">
        <v>35</v>
      </c>
      <c r="C828" s="52" t="s">
        <v>29</v>
      </c>
      <c r="D828" s="82">
        <v>44018</v>
      </c>
      <c r="E828" s="51">
        <v>600830</v>
      </c>
      <c r="F828" s="51">
        <v>-1515129</v>
      </c>
      <c r="G828" s="81">
        <v>34.747622531089974</v>
      </c>
      <c r="H828" s="50">
        <v>7.9502134323120117</v>
      </c>
      <c r="I828" s="41" t="s">
        <v>39</v>
      </c>
      <c r="J828" s="49">
        <v>0</v>
      </c>
      <c r="K828" s="47">
        <v>0</v>
      </c>
      <c r="L828" s="49">
        <v>0</v>
      </c>
      <c r="M828" s="47">
        <v>0</v>
      </c>
      <c r="N828" s="49">
        <v>0</v>
      </c>
      <c r="O828" s="48">
        <v>0</v>
      </c>
      <c r="P828" s="47">
        <v>0</v>
      </c>
    </row>
    <row r="829" spans="1:16" x14ac:dyDescent="0.2">
      <c r="A829" s="105" t="s">
        <v>880</v>
      </c>
      <c r="B829" s="106" t="s">
        <v>35</v>
      </c>
      <c r="C829" s="52" t="s">
        <v>29</v>
      </c>
      <c r="D829" s="82">
        <v>44018</v>
      </c>
      <c r="E829" s="51">
        <v>602000</v>
      </c>
      <c r="F829" s="51">
        <v>-1515114</v>
      </c>
      <c r="G829" s="81">
        <v>45.720555961960493</v>
      </c>
      <c r="H829" s="50">
        <v>6.0228886604309082</v>
      </c>
      <c r="I829" s="41" t="s">
        <v>39</v>
      </c>
      <c r="J829" s="49">
        <v>26.297323905098015</v>
      </c>
      <c r="K829" s="47">
        <v>3</v>
      </c>
      <c r="L829" s="49">
        <v>0</v>
      </c>
      <c r="M829" s="47">
        <v>0</v>
      </c>
      <c r="N829" s="49">
        <v>0</v>
      </c>
      <c r="O829" s="48">
        <v>0</v>
      </c>
      <c r="P829" s="47">
        <v>0</v>
      </c>
    </row>
    <row r="830" spans="1:16" x14ac:dyDescent="0.2">
      <c r="A830" s="105" t="s">
        <v>881</v>
      </c>
      <c r="B830" s="106" t="s">
        <v>35</v>
      </c>
      <c r="C830" s="52" t="s">
        <v>28</v>
      </c>
      <c r="D830" s="82">
        <v>44052</v>
      </c>
      <c r="E830" s="51">
        <v>563096</v>
      </c>
      <c r="F830" s="51">
        <v>-1515700</v>
      </c>
      <c r="G830" s="81">
        <v>438.91733723482076</v>
      </c>
      <c r="H830" s="50">
        <v>8.0305185317993164</v>
      </c>
      <c r="I830" s="41" t="s">
        <v>41</v>
      </c>
      <c r="J830" s="49">
        <v>152.39067598306488</v>
      </c>
      <c r="K830" s="47">
        <v>22</v>
      </c>
      <c r="L830" s="49">
        <v>13.454969638148768</v>
      </c>
      <c r="M830" s="47">
        <v>3</v>
      </c>
      <c r="N830" s="49">
        <v>105</v>
      </c>
      <c r="O830" s="48">
        <v>0</v>
      </c>
      <c r="P830" s="47">
        <v>10</v>
      </c>
    </row>
    <row r="831" spans="1:16" x14ac:dyDescent="0.2">
      <c r="A831" s="105" t="s">
        <v>882</v>
      </c>
      <c r="B831" s="106" t="s">
        <v>35</v>
      </c>
      <c r="C831" s="52" t="s">
        <v>28</v>
      </c>
      <c r="D831" s="82">
        <v>44042</v>
      </c>
      <c r="E831" s="51">
        <v>570000</v>
      </c>
      <c r="F831" s="51">
        <v>-1532901</v>
      </c>
      <c r="G831" s="81">
        <v>122.53108997805413</v>
      </c>
      <c r="H831" s="50">
        <v>8.0305185317993164</v>
      </c>
      <c r="I831" s="41" t="s">
        <v>39</v>
      </c>
      <c r="J831" s="49">
        <v>1052.1824036779756</v>
      </c>
      <c r="K831" s="47">
        <v>106</v>
      </c>
      <c r="L831" s="49">
        <v>216.96900984193923</v>
      </c>
      <c r="M831" s="47">
        <v>58</v>
      </c>
      <c r="N831" s="49">
        <v>5</v>
      </c>
      <c r="O831" s="48">
        <v>30</v>
      </c>
      <c r="P831" s="47">
        <v>0</v>
      </c>
    </row>
    <row r="832" spans="1:16" x14ac:dyDescent="0.2">
      <c r="A832" s="105" t="s">
        <v>883</v>
      </c>
      <c r="B832" s="106" t="s">
        <v>35</v>
      </c>
      <c r="C832" s="52" t="s">
        <v>28</v>
      </c>
      <c r="D832" s="82">
        <v>44042</v>
      </c>
      <c r="E832" s="51">
        <v>570004</v>
      </c>
      <c r="F832" s="51">
        <v>-1531101</v>
      </c>
      <c r="G832" s="81">
        <v>34.747622531089974</v>
      </c>
      <c r="H832" s="50">
        <v>7.9502134323120117</v>
      </c>
      <c r="I832" s="41" t="s">
        <v>39</v>
      </c>
      <c r="J832" s="49">
        <v>1382.110553524911</v>
      </c>
      <c r="K832" s="47">
        <v>128</v>
      </c>
      <c r="L832" s="49">
        <v>120.53751440102371</v>
      </c>
      <c r="M832" s="47">
        <v>32</v>
      </c>
      <c r="N832" s="49">
        <v>0</v>
      </c>
      <c r="O832" s="48">
        <v>0</v>
      </c>
      <c r="P832" s="47">
        <v>0</v>
      </c>
    </row>
    <row r="833" spans="1:16" x14ac:dyDescent="0.2">
      <c r="A833" s="105" t="s">
        <v>884</v>
      </c>
      <c r="B833" s="106" t="s">
        <v>35</v>
      </c>
      <c r="C833" s="52" t="s">
        <v>28</v>
      </c>
      <c r="D833" s="82">
        <v>44060</v>
      </c>
      <c r="E833" s="51">
        <v>574001</v>
      </c>
      <c r="F833" s="51">
        <v>-1521957</v>
      </c>
      <c r="G833" s="81">
        <v>60.351133869787851</v>
      </c>
      <c r="H833" s="50">
        <v>8.0305185317993164</v>
      </c>
      <c r="I833" s="41" t="s">
        <v>40</v>
      </c>
      <c r="J833" s="49">
        <v>325.94811557456478</v>
      </c>
      <c r="K833" s="47">
        <v>32</v>
      </c>
      <c r="L833" s="49">
        <v>60.014532064942337</v>
      </c>
      <c r="M833" s="47">
        <v>16</v>
      </c>
      <c r="N833" s="49">
        <v>0</v>
      </c>
      <c r="O833" s="48">
        <v>10</v>
      </c>
      <c r="P833" s="47">
        <v>0</v>
      </c>
    </row>
    <row r="834" spans="1:16" x14ac:dyDescent="0.2">
      <c r="A834" s="105" t="s">
        <v>885</v>
      </c>
      <c r="B834" s="106" t="s">
        <v>36</v>
      </c>
      <c r="C834" s="52" t="s">
        <v>30</v>
      </c>
      <c r="D834" s="82">
        <v>44023</v>
      </c>
      <c r="E834" s="51">
        <v>560007</v>
      </c>
      <c r="F834" s="51">
        <v>-1533593</v>
      </c>
      <c r="G834" s="81">
        <v>96.927578639356256</v>
      </c>
      <c r="H834" s="50">
        <v>4.0152592658996582</v>
      </c>
      <c r="I834" s="41" t="s">
        <v>39</v>
      </c>
      <c r="J834" s="49">
        <v>277.62126764240128</v>
      </c>
      <c r="K834" s="47">
        <v>36</v>
      </c>
      <c r="L834" s="49">
        <v>50.146304233744694</v>
      </c>
      <c r="M834" s="47">
        <v>16</v>
      </c>
      <c r="N834" s="49">
        <v>0</v>
      </c>
      <c r="O834" s="48">
        <v>0</v>
      </c>
      <c r="P834" s="47">
        <v>0</v>
      </c>
    </row>
    <row r="835" spans="1:16" x14ac:dyDescent="0.2">
      <c r="A835" s="105" t="s">
        <v>886</v>
      </c>
      <c r="B835" s="106" t="s">
        <v>36</v>
      </c>
      <c r="C835" s="52" t="s">
        <v>30</v>
      </c>
      <c r="D835" s="82">
        <v>44023</v>
      </c>
      <c r="E835" s="51">
        <v>555995</v>
      </c>
      <c r="F835" s="51">
        <v>-1535407</v>
      </c>
      <c r="G835" s="81">
        <v>129.84637893196782</v>
      </c>
      <c r="H835" s="50">
        <v>4.0152592658996582</v>
      </c>
      <c r="I835" s="41" t="s">
        <v>39</v>
      </c>
      <c r="J835" s="49">
        <v>196.40389831443827</v>
      </c>
      <c r="K835" s="47">
        <v>24</v>
      </c>
      <c r="L835" s="49">
        <v>75.811851234120439</v>
      </c>
      <c r="M835" s="47">
        <v>24</v>
      </c>
      <c r="N835" s="49">
        <v>0</v>
      </c>
      <c r="O835" s="48">
        <v>40</v>
      </c>
      <c r="P835" s="47">
        <v>0</v>
      </c>
    </row>
    <row r="836" spans="1:16" x14ac:dyDescent="0.2">
      <c r="A836" s="105" t="s">
        <v>887</v>
      </c>
      <c r="B836" s="106" t="s">
        <v>36</v>
      </c>
      <c r="C836" s="52" t="s">
        <v>30</v>
      </c>
      <c r="D836" s="82">
        <v>44024</v>
      </c>
      <c r="E836" s="51">
        <v>555984</v>
      </c>
      <c r="F836" s="51">
        <v>-1541301</v>
      </c>
      <c r="G836" s="81">
        <v>111.55815654718361</v>
      </c>
      <c r="H836" s="50">
        <v>3.9751067161560059</v>
      </c>
      <c r="I836" s="41" t="s">
        <v>39</v>
      </c>
      <c r="J836" s="49">
        <v>389.97381378032088</v>
      </c>
      <c r="K836" s="47">
        <v>56</v>
      </c>
      <c r="L836" s="49">
        <v>91.328201483899534</v>
      </c>
      <c r="M836" s="47">
        <v>22</v>
      </c>
      <c r="N836" s="49">
        <v>0</v>
      </c>
      <c r="O836" s="48">
        <v>0</v>
      </c>
      <c r="P836" s="47">
        <v>14.85</v>
      </c>
    </row>
    <row r="837" spans="1:16" x14ac:dyDescent="0.2">
      <c r="A837" s="105" t="s">
        <v>888</v>
      </c>
      <c r="B837" s="106" t="s">
        <v>36</v>
      </c>
      <c r="C837" s="52" t="s">
        <v>30</v>
      </c>
      <c r="D837" s="82">
        <v>44024</v>
      </c>
      <c r="E837" s="51">
        <v>560001</v>
      </c>
      <c r="F837" s="51">
        <v>-1542980</v>
      </c>
      <c r="G837" s="81">
        <v>477.32260424286756</v>
      </c>
      <c r="H837" s="50">
        <v>4.0152592658996582</v>
      </c>
      <c r="I837" s="41" t="s">
        <v>39</v>
      </c>
      <c r="J837" s="49">
        <v>0</v>
      </c>
      <c r="K837" s="47">
        <v>0</v>
      </c>
      <c r="L837" s="49">
        <v>0</v>
      </c>
      <c r="M837" s="47">
        <v>0</v>
      </c>
      <c r="N837" s="49">
        <v>40</v>
      </c>
      <c r="O837" s="48">
        <v>0</v>
      </c>
      <c r="P837" s="47">
        <v>0</v>
      </c>
    </row>
    <row r="838" spans="1:16" x14ac:dyDescent="0.2">
      <c r="A838" s="105" t="s">
        <v>889</v>
      </c>
      <c r="B838" s="106" t="s">
        <v>36</v>
      </c>
      <c r="C838" s="52" t="s">
        <v>30</v>
      </c>
      <c r="D838" s="82">
        <v>44033</v>
      </c>
      <c r="E838" s="51">
        <v>560002</v>
      </c>
      <c r="F838" s="51">
        <v>-1544797</v>
      </c>
      <c r="G838" s="81">
        <v>219.45866861741038</v>
      </c>
      <c r="H838" s="50">
        <v>4.0152592658996582</v>
      </c>
      <c r="I838" s="41" t="s">
        <v>39</v>
      </c>
      <c r="J838" s="49">
        <v>0</v>
      </c>
      <c r="K838" s="47">
        <v>0</v>
      </c>
      <c r="L838" s="49">
        <v>4.7895757550992082</v>
      </c>
      <c r="M838" s="47">
        <v>1</v>
      </c>
      <c r="N838" s="49">
        <v>10</v>
      </c>
      <c r="O838" s="48">
        <v>0</v>
      </c>
      <c r="P838" s="47">
        <v>0</v>
      </c>
    </row>
    <row r="839" spans="1:16" x14ac:dyDescent="0.2">
      <c r="A839" s="105" t="s">
        <v>890</v>
      </c>
      <c r="B839" s="106" t="s">
        <v>36</v>
      </c>
      <c r="C839" s="52" t="s">
        <v>30</v>
      </c>
      <c r="D839" s="82">
        <v>44033</v>
      </c>
      <c r="E839" s="51">
        <v>555989</v>
      </c>
      <c r="F839" s="51">
        <v>-1550595</v>
      </c>
      <c r="G839" s="81">
        <v>58.522311631309435</v>
      </c>
      <c r="H839" s="50">
        <v>3.9751067161560059</v>
      </c>
      <c r="I839" s="41" t="s">
        <v>39</v>
      </c>
      <c r="J839" s="49">
        <v>70.891901695749112</v>
      </c>
      <c r="K839" s="47">
        <v>7</v>
      </c>
      <c r="L839" s="49">
        <v>52.449744120171701</v>
      </c>
      <c r="M839" s="47">
        <v>16</v>
      </c>
      <c r="N839" s="49">
        <v>0</v>
      </c>
      <c r="O839" s="48">
        <v>44.55</v>
      </c>
      <c r="P839" s="47">
        <v>0</v>
      </c>
    </row>
    <row r="840" spans="1:16" x14ac:dyDescent="0.2">
      <c r="A840" s="105" t="s">
        <v>891</v>
      </c>
      <c r="B840" s="106" t="s">
        <v>36</v>
      </c>
      <c r="C840" s="52" t="s">
        <v>30</v>
      </c>
      <c r="D840" s="82">
        <v>44023</v>
      </c>
      <c r="E840" s="51">
        <v>561003</v>
      </c>
      <c r="F840" s="51">
        <v>-1533601</v>
      </c>
      <c r="G840" s="81">
        <v>157.2787125091441</v>
      </c>
      <c r="H840" s="50">
        <v>3.9751067161560059</v>
      </c>
      <c r="I840" s="41" t="s">
        <v>39</v>
      </c>
      <c r="J840" s="49">
        <v>44.411316427235725</v>
      </c>
      <c r="K840" s="47">
        <v>8</v>
      </c>
      <c r="L840" s="49">
        <v>17.996170027811832</v>
      </c>
      <c r="M840" s="47">
        <v>5</v>
      </c>
      <c r="N840" s="49">
        <v>4.95</v>
      </c>
      <c r="O840" s="48">
        <v>9.9</v>
      </c>
      <c r="P840" s="47">
        <v>0</v>
      </c>
    </row>
    <row r="841" spans="1:16" x14ac:dyDescent="0.2">
      <c r="A841" s="105" t="s">
        <v>892</v>
      </c>
      <c r="B841" s="106" t="s">
        <v>36</v>
      </c>
      <c r="C841" s="52" t="s">
        <v>30</v>
      </c>
      <c r="D841" s="82">
        <v>44023</v>
      </c>
      <c r="E841" s="51">
        <v>560978</v>
      </c>
      <c r="F841" s="51">
        <v>-1535296</v>
      </c>
      <c r="G841" s="81">
        <v>230.43160204828089</v>
      </c>
      <c r="H841" s="50">
        <v>3.9751067161560059</v>
      </c>
      <c r="I841" s="41" t="s">
        <v>39</v>
      </c>
      <c r="J841" s="49">
        <v>215.83657947572695</v>
      </c>
      <c r="K841" s="47">
        <v>32</v>
      </c>
      <c r="L841" s="49">
        <v>22.125340346265585</v>
      </c>
      <c r="M841" s="47">
        <v>5</v>
      </c>
      <c r="N841" s="49">
        <v>19.8</v>
      </c>
      <c r="O841" s="48">
        <v>0</v>
      </c>
      <c r="P841" s="47">
        <v>0</v>
      </c>
    </row>
    <row r="842" spans="1:16" x14ac:dyDescent="0.2">
      <c r="A842" s="105" t="s">
        <v>893</v>
      </c>
      <c r="B842" s="106" t="s">
        <v>36</v>
      </c>
      <c r="C842" s="52" t="s">
        <v>30</v>
      </c>
      <c r="D842" s="82">
        <v>44024</v>
      </c>
      <c r="E842" s="51">
        <v>560999</v>
      </c>
      <c r="F842" s="51">
        <v>-1542903</v>
      </c>
      <c r="G842" s="81">
        <v>95.098756400877832</v>
      </c>
      <c r="H842" s="50">
        <v>3.9751067161560059</v>
      </c>
      <c r="I842" s="41" t="s">
        <v>39</v>
      </c>
      <c r="J842" s="49">
        <v>12.882129070189947</v>
      </c>
      <c r="K842" s="47">
        <v>2</v>
      </c>
      <c r="L842" s="49">
        <v>107.93631964388723</v>
      </c>
      <c r="M842" s="47">
        <v>36</v>
      </c>
      <c r="N842" s="49">
        <v>0</v>
      </c>
      <c r="O842" s="48">
        <v>0</v>
      </c>
      <c r="P842" s="47">
        <v>0</v>
      </c>
    </row>
    <row r="843" spans="1:16" x14ac:dyDescent="0.2">
      <c r="A843" s="105" t="s">
        <v>894</v>
      </c>
      <c r="B843" s="106" t="s">
        <v>36</v>
      </c>
      <c r="C843" s="52" t="s">
        <v>30</v>
      </c>
      <c r="D843" s="82">
        <v>44033</v>
      </c>
      <c r="E843" s="51">
        <v>561012</v>
      </c>
      <c r="F843" s="51">
        <v>-1544697</v>
      </c>
      <c r="G843" s="81">
        <v>80.468178493050473</v>
      </c>
      <c r="H843" s="50">
        <v>4.0152592658996582</v>
      </c>
      <c r="I843" s="41" t="s">
        <v>39</v>
      </c>
      <c r="J843" s="49">
        <v>89.60886826122028</v>
      </c>
      <c r="K843" s="47">
        <v>12</v>
      </c>
      <c r="L843" s="49">
        <v>61.896632773211103</v>
      </c>
      <c r="M843" s="47">
        <v>17</v>
      </c>
      <c r="N843" s="49">
        <v>0</v>
      </c>
      <c r="O843" s="48">
        <v>15</v>
      </c>
      <c r="P843" s="47">
        <v>0</v>
      </c>
    </row>
    <row r="844" spans="1:16" x14ac:dyDescent="0.2">
      <c r="A844" s="105" t="s">
        <v>895</v>
      </c>
      <c r="B844" s="106" t="s">
        <v>36</v>
      </c>
      <c r="C844" s="52" t="s">
        <v>30</v>
      </c>
      <c r="D844" s="82">
        <v>44033</v>
      </c>
      <c r="E844" s="51">
        <v>561003</v>
      </c>
      <c r="F844" s="51">
        <v>-1550491</v>
      </c>
      <c r="G844" s="81">
        <v>31.089978054133137</v>
      </c>
      <c r="H844" s="50">
        <v>3.9751067161560059</v>
      </c>
      <c r="I844" s="41" t="s">
        <v>39</v>
      </c>
      <c r="J844" s="49">
        <v>94.161305331278569</v>
      </c>
      <c r="K844" s="47">
        <v>14</v>
      </c>
      <c r="L844" s="49">
        <v>60.870623840788191</v>
      </c>
      <c r="M844" s="47">
        <v>16</v>
      </c>
      <c r="N844" s="49">
        <v>0</v>
      </c>
      <c r="O844" s="48">
        <v>0</v>
      </c>
      <c r="P844" s="47">
        <v>0</v>
      </c>
    </row>
    <row r="845" spans="1:16" x14ac:dyDescent="0.2">
      <c r="A845" s="105" t="s">
        <v>896</v>
      </c>
      <c r="B845" s="106" t="s">
        <v>36</v>
      </c>
      <c r="C845" s="52" t="s">
        <v>30</v>
      </c>
      <c r="D845" s="82">
        <v>44032</v>
      </c>
      <c r="E845" s="51">
        <v>561020</v>
      </c>
      <c r="F845" s="51">
        <v>-1552295</v>
      </c>
      <c r="G845" s="81">
        <v>34.747622531089974</v>
      </c>
      <c r="H845" s="50">
        <v>3.9751067161560059</v>
      </c>
      <c r="I845" s="41" t="s">
        <v>39</v>
      </c>
      <c r="J845" s="49">
        <v>67.236987118411221</v>
      </c>
      <c r="K845" s="47">
        <v>8</v>
      </c>
      <c r="L845" s="49">
        <v>60.220668222756359</v>
      </c>
      <c r="M845" s="47">
        <v>17</v>
      </c>
      <c r="N845" s="49">
        <v>0</v>
      </c>
      <c r="O845" s="48">
        <v>9.9</v>
      </c>
      <c r="P845" s="47">
        <v>0</v>
      </c>
    </row>
    <row r="846" spans="1:16" x14ac:dyDescent="0.2">
      <c r="A846" s="105" t="s">
        <v>897</v>
      </c>
      <c r="B846" s="106" t="s">
        <v>36</v>
      </c>
      <c r="C846" s="52" t="s">
        <v>30</v>
      </c>
      <c r="D846" s="82">
        <v>44022</v>
      </c>
      <c r="E846" s="51">
        <v>561986</v>
      </c>
      <c r="F846" s="51">
        <v>-1535099</v>
      </c>
      <c r="G846" s="81">
        <v>87.783467446964153</v>
      </c>
      <c r="H846" s="50">
        <v>4.0152592658996582</v>
      </c>
      <c r="I846" s="41" t="s">
        <v>39</v>
      </c>
      <c r="J846" s="49">
        <v>71.87351760811967</v>
      </c>
      <c r="K846" s="47">
        <v>8</v>
      </c>
      <c r="L846" s="49">
        <v>68.263715862821272</v>
      </c>
      <c r="M846" s="47">
        <v>20</v>
      </c>
      <c r="N846" s="49">
        <v>0</v>
      </c>
      <c r="O846" s="48">
        <v>15</v>
      </c>
      <c r="P846" s="47">
        <v>0</v>
      </c>
    </row>
    <row r="847" spans="1:16" x14ac:dyDescent="0.2">
      <c r="A847" s="105" t="s">
        <v>898</v>
      </c>
      <c r="B847" s="106" t="s">
        <v>36</v>
      </c>
      <c r="C847" s="52" t="s">
        <v>30</v>
      </c>
      <c r="D847" s="82">
        <v>44022</v>
      </c>
      <c r="E847" s="51">
        <v>561984</v>
      </c>
      <c r="F847" s="51">
        <v>-1540996</v>
      </c>
      <c r="G847" s="81">
        <v>93.269934162399409</v>
      </c>
      <c r="H847" s="50">
        <v>3.9751067161560059</v>
      </c>
      <c r="I847" s="41" t="s">
        <v>39</v>
      </c>
      <c r="J847" s="49">
        <v>123.92853482984958</v>
      </c>
      <c r="K847" s="47">
        <v>20</v>
      </c>
      <c r="L847" s="49">
        <v>62.379121363929762</v>
      </c>
      <c r="M847" s="47">
        <v>18</v>
      </c>
      <c r="N847" s="49">
        <v>0</v>
      </c>
      <c r="O847" s="48">
        <v>9.9</v>
      </c>
      <c r="P847" s="47">
        <v>0</v>
      </c>
    </row>
    <row r="848" spans="1:16" x14ac:dyDescent="0.2">
      <c r="A848" s="105" t="s">
        <v>899</v>
      </c>
      <c r="B848" s="106" t="s">
        <v>36</v>
      </c>
      <c r="C848" s="52" t="s">
        <v>30</v>
      </c>
      <c r="D848" s="82">
        <v>44016</v>
      </c>
      <c r="E848" s="51">
        <v>561993</v>
      </c>
      <c r="F848" s="51">
        <v>-1552209</v>
      </c>
      <c r="G848" s="81">
        <v>45.720555961960493</v>
      </c>
      <c r="H848" s="50">
        <v>3.9751067161560059</v>
      </c>
      <c r="I848" s="41" t="s">
        <v>39</v>
      </c>
      <c r="J848" s="49">
        <v>47.269599851626062</v>
      </c>
      <c r="K848" s="47">
        <v>6</v>
      </c>
      <c r="L848" s="49">
        <v>36.829242612870345</v>
      </c>
      <c r="M848" s="47">
        <v>10</v>
      </c>
      <c r="N848" s="49">
        <v>0</v>
      </c>
      <c r="O848" s="48">
        <v>4.95</v>
      </c>
      <c r="P848" s="47">
        <v>0</v>
      </c>
    </row>
    <row r="849" spans="1:16" x14ac:dyDescent="0.2">
      <c r="A849" s="105" t="s">
        <v>900</v>
      </c>
      <c r="B849" s="106" t="s">
        <v>36</v>
      </c>
      <c r="C849" s="52" t="s">
        <v>30</v>
      </c>
      <c r="D849" s="82">
        <v>44016</v>
      </c>
      <c r="E849" s="51">
        <v>561997</v>
      </c>
      <c r="F849" s="51">
        <v>-1554027</v>
      </c>
      <c r="G849" s="81">
        <v>71.324067300658371</v>
      </c>
      <c r="H849" s="50">
        <v>4.0152592658996582</v>
      </c>
      <c r="I849" s="41" t="s">
        <v>39</v>
      </c>
      <c r="J849" s="49">
        <v>14.062733199704274</v>
      </c>
      <c r="K849" s="47">
        <v>2</v>
      </c>
      <c r="L849" s="49">
        <v>35.184209214054817</v>
      </c>
      <c r="M849" s="47">
        <v>13</v>
      </c>
      <c r="N849" s="49">
        <v>0</v>
      </c>
      <c r="O849" s="48">
        <v>20</v>
      </c>
      <c r="P849" s="47">
        <v>0</v>
      </c>
    </row>
    <row r="850" spans="1:16" x14ac:dyDescent="0.2">
      <c r="A850" s="105" t="s">
        <v>901</v>
      </c>
      <c r="B850" s="106" t="s">
        <v>36</v>
      </c>
      <c r="C850" s="52" t="s">
        <v>30</v>
      </c>
      <c r="D850" s="82">
        <v>44016</v>
      </c>
      <c r="E850" s="51">
        <v>562966</v>
      </c>
      <c r="F850" s="51">
        <v>-1553902</v>
      </c>
      <c r="G850" s="81">
        <v>109.72933430870519</v>
      </c>
      <c r="H850" s="50">
        <v>4.0152592658996582</v>
      </c>
      <c r="I850" s="41" t="s">
        <v>39</v>
      </c>
      <c r="J850" s="49">
        <v>73.774984027349845</v>
      </c>
      <c r="K850" s="47">
        <v>12</v>
      </c>
      <c r="L850" s="49">
        <v>55.705550635723057</v>
      </c>
      <c r="M850" s="47">
        <v>14</v>
      </c>
      <c r="N850" s="49">
        <v>0</v>
      </c>
      <c r="O850" s="48">
        <v>95</v>
      </c>
      <c r="P850" s="47">
        <v>0</v>
      </c>
    </row>
    <row r="851" spans="1:16" x14ac:dyDescent="0.2">
      <c r="A851" s="105" t="s">
        <v>902</v>
      </c>
      <c r="B851" s="106" t="s">
        <v>36</v>
      </c>
      <c r="C851" s="52" t="s">
        <v>30</v>
      </c>
      <c r="D851" s="82">
        <v>44015</v>
      </c>
      <c r="E851" s="51">
        <v>564009</v>
      </c>
      <c r="F851" s="51">
        <v>-1552001</v>
      </c>
      <c r="G851" s="81">
        <v>95.098756400877832</v>
      </c>
      <c r="H851" s="50">
        <v>4.0152592658996582</v>
      </c>
      <c r="I851" s="41" t="s">
        <v>39</v>
      </c>
      <c r="J851" s="49">
        <v>79.095944976512129</v>
      </c>
      <c r="K851" s="47">
        <v>12</v>
      </c>
      <c r="L851" s="49">
        <v>153.06030876916793</v>
      </c>
      <c r="M851" s="47">
        <v>43</v>
      </c>
      <c r="N851" s="49">
        <v>0</v>
      </c>
      <c r="O851" s="48">
        <v>15</v>
      </c>
      <c r="P851" s="47">
        <v>0</v>
      </c>
    </row>
    <row r="852" spans="1:16" x14ac:dyDescent="0.2">
      <c r="A852" s="105" t="s">
        <v>903</v>
      </c>
      <c r="B852" s="106" t="s">
        <v>36</v>
      </c>
      <c r="C852" s="52" t="s">
        <v>30</v>
      </c>
      <c r="D852" s="82">
        <v>44025</v>
      </c>
      <c r="E852" s="51">
        <v>564997</v>
      </c>
      <c r="F852" s="51">
        <v>-1542432</v>
      </c>
      <c r="G852" s="81">
        <v>62.179956108266275</v>
      </c>
      <c r="H852" s="50">
        <v>4.0152592658996582</v>
      </c>
      <c r="I852" s="41" t="s">
        <v>39</v>
      </c>
      <c r="J852" s="49">
        <v>314.82126187752675</v>
      </c>
      <c r="K852" s="47">
        <v>34</v>
      </c>
      <c r="L852" s="49">
        <v>69.767541529315608</v>
      </c>
      <c r="M852" s="47">
        <v>18</v>
      </c>
      <c r="N852" s="49">
        <v>0</v>
      </c>
      <c r="O852" s="48">
        <v>5</v>
      </c>
      <c r="P852" s="47">
        <v>0</v>
      </c>
    </row>
    <row r="853" spans="1:16" x14ac:dyDescent="0.2">
      <c r="A853" s="105" t="s">
        <v>904</v>
      </c>
      <c r="B853" s="106" t="s">
        <v>36</v>
      </c>
      <c r="C853" s="52" t="s">
        <v>30</v>
      </c>
      <c r="D853" s="82">
        <v>44015</v>
      </c>
      <c r="E853" s="51">
        <v>564998</v>
      </c>
      <c r="F853" s="51">
        <v>-1551902</v>
      </c>
      <c r="G853" s="81">
        <v>226.77395757132405</v>
      </c>
      <c r="H853" s="50">
        <v>3.9751067161560059</v>
      </c>
      <c r="I853" s="41" t="s">
        <v>39</v>
      </c>
      <c r="J853" s="49">
        <v>92.118160533427925</v>
      </c>
      <c r="K853" s="47">
        <v>14</v>
      </c>
      <c r="L853" s="49">
        <v>20.200208377641268</v>
      </c>
      <c r="M853" s="47">
        <v>5</v>
      </c>
      <c r="N853" s="49">
        <v>19.8</v>
      </c>
      <c r="O853" s="48">
        <v>4.95</v>
      </c>
      <c r="P853" s="47">
        <v>0</v>
      </c>
    </row>
    <row r="854" spans="1:16" x14ac:dyDescent="0.2">
      <c r="A854" s="105" t="s">
        <v>905</v>
      </c>
      <c r="B854" s="106" t="s">
        <v>36</v>
      </c>
      <c r="C854" s="52" t="s">
        <v>30</v>
      </c>
      <c r="D854" s="82">
        <v>44015</v>
      </c>
      <c r="E854" s="51">
        <v>565001</v>
      </c>
      <c r="F854" s="51">
        <v>-1553709</v>
      </c>
      <c r="G854" s="81">
        <v>276.15215801024141</v>
      </c>
      <c r="H854" s="50">
        <v>3.9751067161560059</v>
      </c>
      <c r="I854" s="41" t="s">
        <v>39</v>
      </c>
      <c r="J854" s="49">
        <v>103.45163487711744</v>
      </c>
      <c r="K854" s="47">
        <v>17</v>
      </c>
      <c r="L854" s="49">
        <v>26.535718367902533</v>
      </c>
      <c r="M854" s="47">
        <v>7</v>
      </c>
      <c r="N854" s="49">
        <v>14.85</v>
      </c>
      <c r="O854" s="48">
        <v>0</v>
      </c>
      <c r="P854" s="47">
        <v>0</v>
      </c>
    </row>
    <row r="855" spans="1:16" x14ac:dyDescent="0.2">
      <c r="A855" s="105" t="s">
        <v>906</v>
      </c>
      <c r="B855" s="106" t="s">
        <v>36</v>
      </c>
      <c r="C855" s="52" t="s">
        <v>30</v>
      </c>
      <c r="D855" s="82">
        <v>44014</v>
      </c>
      <c r="E855" s="51">
        <v>565999</v>
      </c>
      <c r="F855" s="51">
        <v>-1553599</v>
      </c>
      <c r="G855" s="81">
        <v>281.63862472567666</v>
      </c>
      <c r="H855" s="50">
        <v>4.0152592658996582</v>
      </c>
      <c r="I855" s="41" t="s">
        <v>39</v>
      </c>
      <c r="J855" s="49">
        <v>215.30647947482117</v>
      </c>
      <c r="K855" s="47">
        <v>24</v>
      </c>
      <c r="L855" s="49">
        <v>78.580684176571793</v>
      </c>
      <c r="M855" s="47">
        <v>19</v>
      </c>
      <c r="N855" s="49">
        <v>5</v>
      </c>
      <c r="O855" s="48">
        <v>0</v>
      </c>
      <c r="P855" s="47">
        <v>0</v>
      </c>
    </row>
    <row r="856" spans="1:16" x14ac:dyDescent="0.2">
      <c r="A856" s="105" t="s">
        <v>907</v>
      </c>
      <c r="B856" s="106" t="s">
        <v>36</v>
      </c>
      <c r="C856" s="52" t="s">
        <v>30</v>
      </c>
      <c r="D856" s="82">
        <v>44026</v>
      </c>
      <c r="E856" s="51">
        <v>571000</v>
      </c>
      <c r="F856" s="51">
        <v>-1543975</v>
      </c>
      <c r="G856" s="81">
        <v>54.864667154352595</v>
      </c>
      <c r="H856" s="50">
        <v>4.0152592658996582</v>
      </c>
      <c r="I856" s="41" t="s">
        <v>39</v>
      </c>
      <c r="J856" s="49">
        <v>402.35023340193817</v>
      </c>
      <c r="K856" s="47">
        <v>33</v>
      </c>
      <c r="L856" s="49">
        <v>46.027325484051012</v>
      </c>
      <c r="M856" s="47">
        <v>13</v>
      </c>
      <c r="N856" s="49">
        <v>0</v>
      </c>
      <c r="O856" s="48">
        <v>0</v>
      </c>
      <c r="P856" s="47">
        <v>0</v>
      </c>
    </row>
    <row r="857" spans="1:16" x14ac:dyDescent="0.2">
      <c r="A857" s="105" t="s">
        <v>908</v>
      </c>
      <c r="B857" s="106" t="s">
        <v>36</v>
      </c>
      <c r="C857" s="52" t="s">
        <v>30</v>
      </c>
      <c r="D857" s="82">
        <v>44026</v>
      </c>
      <c r="E857" s="51">
        <v>570997</v>
      </c>
      <c r="F857" s="51">
        <v>-1545785</v>
      </c>
      <c r="G857" s="81">
        <v>199.34162399414777</v>
      </c>
      <c r="H857" s="50">
        <v>3.9751067161560059</v>
      </c>
      <c r="I857" s="41" t="s">
        <v>39</v>
      </c>
      <c r="J857" s="49">
        <v>40.437632419270912</v>
      </c>
      <c r="K857" s="47">
        <v>5</v>
      </c>
      <c r="L857" s="49">
        <v>20.393010710520642</v>
      </c>
      <c r="M857" s="47">
        <v>5</v>
      </c>
      <c r="N857" s="49">
        <v>0</v>
      </c>
      <c r="O857" s="48">
        <v>4.95</v>
      </c>
      <c r="P857" s="47">
        <v>0</v>
      </c>
    </row>
    <row r="858" spans="1:16" x14ac:dyDescent="0.2">
      <c r="A858" s="105" t="s">
        <v>909</v>
      </c>
      <c r="B858" s="106" t="s">
        <v>36</v>
      </c>
      <c r="C858" s="52" t="s">
        <v>30</v>
      </c>
      <c r="D858" s="82">
        <v>44014</v>
      </c>
      <c r="E858" s="51">
        <v>570997</v>
      </c>
      <c r="F858" s="51">
        <v>-1551582</v>
      </c>
      <c r="G858" s="81">
        <v>245.06217995610825</v>
      </c>
      <c r="H858" s="50">
        <v>3.9751067161560059</v>
      </c>
      <c r="I858" s="41" t="s">
        <v>39</v>
      </c>
      <c r="J858" s="49">
        <v>163.38457210055725</v>
      </c>
      <c r="K858" s="47">
        <v>22</v>
      </c>
      <c r="L858" s="49">
        <v>51.863609524575594</v>
      </c>
      <c r="M858" s="47">
        <v>12</v>
      </c>
      <c r="N858" s="49">
        <v>9.9</v>
      </c>
      <c r="O858" s="48">
        <v>0</v>
      </c>
      <c r="P858" s="47">
        <v>0</v>
      </c>
    </row>
    <row r="859" spans="1:16" x14ac:dyDescent="0.2">
      <c r="A859" s="105" t="s">
        <v>910</v>
      </c>
      <c r="B859" s="106" t="s">
        <v>36</v>
      </c>
      <c r="C859" s="52" t="s">
        <v>30</v>
      </c>
      <c r="D859" s="82">
        <v>44014</v>
      </c>
      <c r="E859" s="51">
        <v>571003</v>
      </c>
      <c r="F859" s="51">
        <v>-1553498</v>
      </c>
      <c r="G859" s="81">
        <v>272.49451353328453</v>
      </c>
      <c r="H859" s="50">
        <v>4.0152592658996582</v>
      </c>
      <c r="I859" s="41" t="s">
        <v>39</v>
      </c>
      <c r="J859" s="49">
        <v>232.75976072673478</v>
      </c>
      <c r="K859" s="47">
        <v>31</v>
      </c>
      <c r="L859" s="49">
        <v>44.276040222539251</v>
      </c>
      <c r="M859" s="47">
        <v>10</v>
      </c>
      <c r="N859" s="49">
        <v>5</v>
      </c>
      <c r="O859" s="48">
        <v>0</v>
      </c>
      <c r="P859" s="47">
        <v>0</v>
      </c>
    </row>
    <row r="860" spans="1:16" x14ac:dyDescent="0.2">
      <c r="A860" s="105" t="s">
        <v>911</v>
      </c>
      <c r="B860" s="106" t="s">
        <v>36</v>
      </c>
      <c r="C860" s="52" t="s">
        <v>30</v>
      </c>
      <c r="D860" s="82">
        <v>44012</v>
      </c>
      <c r="E860" s="51">
        <v>571997</v>
      </c>
      <c r="F860" s="51">
        <v>-1551441</v>
      </c>
      <c r="G860" s="81">
        <v>246.89100219458666</v>
      </c>
      <c r="H860" s="50">
        <v>4.0152592658996582</v>
      </c>
      <c r="I860" s="41" t="s">
        <v>39</v>
      </c>
      <c r="J860" s="49">
        <v>183.69384583678675</v>
      </c>
      <c r="K860" s="47">
        <v>25</v>
      </c>
      <c r="L860" s="49">
        <v>38.391788326468543</v>
      </c>
      <c r="M860" s="47">
        <v>9</v>
      </c>
      <c r="N860" s="49">
        <v>15</v>
      </c>
      <c r="O860" s="48">
        <v>0</v>
      </c>
      <c r="P860" s="47">
        <v>0</v>
      </c>
    </row>
    <row r="861" spans="1:16" x14ac:dyDescent="0.2">
      <c r="A861" s="105" t="s">
        <v>912</v>
      </c>
      <c r="B861" s="106" t="s">
        <v>36</v>
      </c>
      <c r="C861" s="52" t="s">
        <v>30</v>
      </c>
      <c r="D861" s="82">
        <v>44012</v>
      </c>
      <c r="E861" s="51">
        <v>572001</v>
      </c>
      <c r="F861" s="51">
        <v>-1555184</v>
      </c>
      <c r="G861" s="81">
        <v>100.58522311631309</v>
      </c>
      <c r="H861" s="50">
        <v>4.0152592658996582</v>
      </c>
      <c r="I861" s="41" t="s">
        <v>39</v>
      </c>
      <c r="J861" s="49">
        <v>299.58962495373356</v>
      </c>
      <c r="K861" s="47">
        <v>36</v>
      </c>
      <c r="L861" s="49">
        <v>136.59876232505937</v>
      </c>
      <c r="M861" s="47">
        <v>35</v>
      </c>
      <c r="N861" s="49">
        <v>0</v>
      </c>
      <c r="O861" s="48">
        <v>65</v>
      </c>
      <c r="P861" s="47">
        <v>0</v>
      </c>
    </row>
    <row r="862" spans="1:16" x14ac:dyDescent="0.2">
      <c r="A862" s="105" t="s">
        <v>913</v>
      </c>
      <c r="B862" s="106" t="s">
        <v>36</v>
      </c>
      <c r="C862" s="52" t="s">
        <v>30</v>
      </c>
      <c r="D862" s="82">
        <v>44013</v>
      </c>
      <c r="E862" s="51">
        <v>573022</v>
      </c>
      <c r="F862" s="51">
        <v>-1553309</v>
      </c>
      <c r="G862" s="81">
        <v>299.92684711046087</v>
      </c>
      <c r="H862" s="50">
        <v>4.0152592658996582</v>
      </c>
      <c r="I862" s="41" t="s">
        <v>39</v>
      </c>
      <c r="J862" s="49">
        <v>173.47513185927932</v>
      </c>
      <c r="K862" s="47">
        <v>25</v>
      </c>
      <c r="L862" s="49">
        <v>113.33799643337545</v>
      </c>
      <c r="M862" s="47">
        <v>27</v>
      </c>
      <c r="N862" s="49">
        <v>5</v>
      </c>
      <c r="O862" s="48">
        <v>0</v>
      </c>
      <c r="P862" s="47">
        <v>0</v>
      </c>
    </row>
    <row r="863" spans="1:16" x14ac:dyDescent="0.2">
      <c r="A863" s="105" t="s">
        <v>914</v>
      </c>
      <c r="B863" s="106" t="s">
        <v>36</v>
      </c>
      <c r="C863" s="52" t="s">
        <v>31</v>
      </c>
      <c r="D863" s="82">
        <v>44025</v>
      </c>
      <c r="E863" s="51">
        <v>545011</v>
      </c>
      <c r="F863" s="51">
        <v>-1573316</v>
      </c>
      <c r="G863" s="81">
        <v>407.82735918068761</v>
      </c>
      <c r="H863" s="50">
        <v>4.0152592658996582</v>
      </c>
      <c r="I863" s="41" t="s">
        <v>39</v>
      </c>
      <c r="J863" s="49">
        <v>0</v>
      </c>
      <c r="K863" s="47">
        <v>0</v>
      </c>
      <c r="L863" s="49">
        <v>0</v>
      </c>
      <c r="M863" s="47">
        <v>0</v>
      </c>
      <c r="N863" s="49">
        <v>50</v>
      </c>
      <c r="O863" s="48">
        <v>0</v>
      </c>
      <c r="P863" s="47">
        <v>0</v>
      </c>
    </row>
    <row r="864" spans="1:16" x14ac:dyDescent="0.2">
      <c r="A864" s="105" t="s">
        <v>915</v>
      </c>
      <c r="B864" s="106" t="s">
        <v>36</v>
      </c>
      <c r="C864" s="52" t="s">
        <v>31</v>
      </c>
      <c r="D864" s="82">
        <v>44025</v>
      </c>
      <c r="E864" s="51">
        <v>545997</v>
      </c>
      <c r="F864" s="51">
        <v>-1571535</v>
      </c>
      <c r="G864" s="81">
        <v>181.05340160936356</v>
      </c>
      <c r="H864" s="50">
        <v>4.0152592658996582</v>
      </c>
      <c r="I864" s="41" t="s">
        <v>39</v>
      </c>
      <c r="J864" s="49">
        <v>0</v>
      </c>
      <c r="K864" s="47">
        <v>0</v>
      </c>
      <c r="L864" s="49">
        <v>0</v>
      </c>
      <c r="M864" s="47">
        <v>0</v>
      </c>
      <c r="N864" s="49">
        <v>65</v>
      </c>
      <c r="O864" s="48">
        <v>5</v>
      </c>
      <c r="P864" s="47">
        <v>0</v>
      </c>
    </row>
    <row r="865" spans="1:16" x14ac:dyDescent="0.2">
      <c r="A865" s="105" t="s">
        <v>916</v>
      </c>
      <c r="B865" s="106" t="s">
        <v>36</v>
      </c>
      <c r="C865" s="52" t="s">
        <v>31</v>
      </c>
      <c r="D865" s="82">
        <v>44025</v>
      </c>
      <c r="E865" s="51">
        <v>545991</v>
      </c>
      <c r="F865" s="51">
        <v>-1573178</v>
      </c>
      <c r="G865" s="81">
        <v>100.58522311631309</v>
      </c>
      <c r="H865" s="50">
        <v>3.9751067161560059</v>
      </c>
      <c r="I865" s="41" t="s">
        <v>39</v>
      </c>
      <c r="J865" s="49">
        <v>4.9838211725873967</v>
      </c>
      <c r="K865" s="47">
        <v>1</v>
      </c>
      <c r="L865" s="49">
        <v>21.013803561170093</v>
      </c>
      <c r="M865" s="47">
        <v>6</v>
      </c>
      <c r="N865" s="49">
        <v>0</v>
      </c>
      <c r="O865" s="48">
        <v>19.8</v>
      </c>
      <c r="P865" s="47">
        <v>24.75</v>
      </c>
    </row>
    <row r="866" spans="1:16" x14ac:dyDescent="0.2">
      <c r="A866" s="105" t="s">
        <v>917</v>
      </c>
      <c r="B866" s="106" t="s">
        <v>36</v>
      </c>
      <c r="C866" s="52" t="s">
        <v>31</v>
      </c>
      <c r="D866" s="82">
        <v>44025</v>
      </c>
      <c r="E866" s="51">
        <v>550011</v>
      </c>
      <c r="F866" s="51">
        <v>-1574998</v>
      </c>
      <c r="G866" s="81">
        <v>80.468178493050473</v>
      </c>
      <c r="H866" s="50">
        <v>3.8948016166687012</v>
      </c>
      <c r="I866" s="41" t="s">
        <v>39</v>
      </c>
      <c r="J866" s="49">
        <v>165.87643661715347</v>
      </c>
      <c r="K866" s="47">
        <v>23</v>
      </c>
      <c r="L866" s="49">
        <v>48.360983631399222</v>
      </c>
      <c r="M866" s="47">
        <v>13</v>
      </c>
      <c r="N866" s="49">
        <v>0</v>
      </c>
      <c r="O866" s="48">
        <v>4.8499999999999996</v>
      </c>
      <c r="P866" s="47">
        <v>14.55</v>
      </c>
    </row>
    <row r="867" spans="1:16" x14ac:dyDescent="0.2">
      <c r="A867" s="105" t="s">
        <v>918</v>
      </c>
      <c r="B867" s="106" t="s">
        <v>36</v>
      </c>
      <c r="C867" s="52" t="s">
        <v>31</v>
      </c>
      <c r="D867" s="82">
        <v>44026</v>
      </c>
      <c r="E867" s="51">
        <v>551001</v>
      </c>
      <c r="F867" s="51">
        <v>-1565714</v>
      </c>
      <c r="G867" s="81">
        <v>151.79224579370884</v>
      </c>
      <c r="H867" s="50">
        <v>3.8948016166687012</v>
      </c>
      <c r="I867" s="41" t="s">
        <v>39</v>
      </c>
      <c r="J867" s="49">
        <v>0</v>
      </c>
      <c r="K867" s="47">
        <v>0</v>
      </c>
      <c r="L867" s="49">
        <v>11.574818997450896</v>
      </c>
      <c r="M867" s="47">
        <v>4</v>
      </c>
      <c r="N867" s="49">
        <v>24.25</v>
      </c>
      <c r="O867" s="48">
        <v>29.1</v>
      </c>
      <c r="P867" s="47">
        <v>0</v>
      </c>
    </row>
    <row r="868" spans="1:16" x14ac:dyDescent="0.2">
      <c r="A868" s="105" t="s">
        <v>919</v>
      </c>
      <c r="B868" s="106" t="s">
        <v>36</v>
      </c>
      <c r="C868" s="52" t="s">
        <v>31</v>
      </c>
      <c r="D868" s="82">
        <v>44026</v>
      </c>
      <c r="E868" s="51">
        <v>550999</v>
      </c>
      <c r="F868" s="51">
        <v>-1571378</v>
      </c>
      <c r="G868" s="81">
        <v>109.72933430870519</v>
      </c>
      <c r="H868" s="50">
        <v>3.9751067161560059</v>
      </c>
      <c r="I868" s="41" t="s">
        <v>39</v>
      </c>
      <c r="J868" s="49">
        <v>0</v>
      </c>
      <c r="K868" s="47">
        <v>0</v>
      </c>
      <c r="L868" s="49">
        <v>12.216095344022538</v>
      </c>
      <c r="M868" s="47">
        <v>6</v>
      </c>
      <c r="N868" s="49">
        <v>24.75</v>
      </c>
      <c r="O868" s="48">
        <v>34.65</v>
      </c>
      <c r="P868" s="47">
        <v>0</v>
      </c>
    </row>
    <row r="869" spans="1:16" x14ac:dyDescent="0.2">
      <c r="A869" s="105" t="s">
        <v>920</v>
      </c>
      <c r="B869" s="106" t="s">
        <v>36</v>
      </c>
      <c r="C869" s="52" t="s">
        <v>31</v>
      </c>
      <c r="D869" s="82">
        <v>44024</v>
      </c>
      <c r="E869" s="51">
        <v>551019</v>
      </c>
      <c r="F869" s="51">
        <v>-1580709</v>
      </c>
      <c r="G869" s="81">
        <v>107.90051207022677</v>
      </c>
      <c r="H869" s="50">
        <v>4.0554118156433105</v>
      </c>
      <c r="I869" s="41" t="s">
        <v>39</v>
      </c>
      <c r="J869" s="49">
        <v>61.906654770878056</v>
      </c>
      <c r="K869" s="47">
        <v>9</v>
      </c>
      <c r="L869" s="49">
        <v>96.778077991448953</v>
      </c>
      <c r="M869" s="47">
        <v>30</v>
      </c>
      <c r="N869" s="49">
        <v>0</v>
      </c>
      <c r="O869" s="48">
        <v>5.05</v>
      </c>
      <c r="P869" s="47">
        <v>0</v>
      </c>
    </row>
    <row r="870" spans="1:16" x14ac:dyDescent="0.2">
      <c r="A870" s="105" t="s">
        <v>921</v>
      </c>
      <c r="B870" s="106" t="s">
        <v>36</v>
      </c>
      <c r="C870" s="52" t="s">
        <v>31</v>
      </c>
      <c r="D870" s="82">
        <v>44026</v>
      </c>
      <c r="E870" s="51">
        <v>551988</v>
      </c>
      <c r="F870" s="51">
        <v>-1563932</v>
      </c>
      <c r="G870" s="81">
        <v>113.38697878566202</v>
      </c>
      <c r="H870" s="50">
        <v>3.9751067161560059</v>
      </c>
      <c r="I870" s="41" t="s">
        <v>39</v>
      </c>
      <c r="J870" s="49">
        <v>65.974561475831123</v>
      </c>
      <c r="K870" s="47">
        <v>10</v>
      </c>
      <c r="L870" s="49">
        <v>45.605231887560109</v>
      </c>
      <c r="M870" s="47">
        <v>18</v>
      </c>
      <c r="N870" s="49">
        <v>0</v>
      </c>
      <c r="O870" s="48">
        <v>39.6</v>
      </c>
      <c r="P870" s="47">
        <v>4.95</v>
      </c>
    </row>
    <row r="871" spans="1:16" x14ac:dyDescent="0.2">
      <c r="A871" s="105" t="s">
        <v>922</v>
      </c>
      <c r="B871" s="106" t="s">
        <v>36</v>
      </c>
      <c r="C871" s="52" t="s">
        <v>31</v>
      </c>
      <c r="D871" s="82">
        <v>44026</v>
      </c>
      <c r="E871" s="51">
        <v>552005</v>
      </c>
      <c r="F871" s="51">
        <v>-1571387</v>
      </c>
      <c r="G871" s="81">
        <v>87.783467446964153</v>
      </c>
      <c r="H871" s="50">
        <v>3.9751067161560059</v>
      </c>
      <c r="I871" s="41" t="s">
        <v>39</v>
      </c>
      <c r="J871" s="49">
        <v>78.263191720095108</v>
      </c>
      <c r="K871" s="47">
        <v>11</v>
      </c>
      <c r="L871" s="49">
        <v>79.76645676379178</v>
      </c>
      <c r="M871" s="47">
        <v>26</v>
      </c>
      <c r="N871" s="49">
        <v>0</v>
      </c>
      <c r="O871" s="48">
        <v>29.7</v>
      </c>
      <c r="P871" s="47">
        <v>0</v>
      </c>
    </row>
    <row r="872" spans="1:16" x14ac:dyDescent="0.2">
      <c r="A872" s="105" t="s">
        <v>923</v>
      </c>
      <c r="B872" s="106" t="s">
        <v>36</v>
      </c>
      <c r="C872" s="52" t="s">
        <v>31</v>
      </c>
      <c r="D872" s="82">
        <v>44024</v>
      </c>
      <c r="E872" s="51">
        <v>551990</v>
      </c>
      <c r="F872" s="51">
        <v>-1580610</v>
      </c>
      <c r="G872" s="81">
        <v>106.07168983174834</v>
      </c>
      <c r="H872" s="50">
        <v>3.9751067161560059</v>
      </c>
      <c r="I872" s="41" t="s">
        <v>39</v>
      </c>
      <c r="J872" s="49">
        <v>65.231369441658785</v>
      </c>
      <c r="K872" s="47">
        <v>10</v>
      </c>
      <c r="L872" s="49">
        <v>91.92319530395261</v>
      </c>
      <c r="M872" s="47">
        <v>27</v>
      </c>
      <c r="N872" s="49">
        <v>0</v>
      </c>
      <c r="O872" s="48">
        <v>49.5</v>
      </c>
      <c r="P872" s="47">
        <v>0</v>
      </c>
    </row>
    <row r="873" spans="1:16" x14ac:dyDescent="0.2">
      <c r="A873" s="105" t="s">
        <v>924</v>
      </c>
      <c r="B873" s="106" t="s">
        <v>36</v>
      </c>
      <c r="C873" s="52" t="s">
        <v>31</v>
      </c>
      <c r="D873" s="82">
        <v>44019</v>
      </c>
      <c r="E873" s="51">
        <v>553005</v>
      </c>
      <c r="F873" s="51">
        <v>-1571271</v>
      </c>
      <c r="G873" s="81">
        <v>85.954645208485729</v>
      </c>
      <c r="H873" s="50">
        <v>3.8948016166687012</v>
      </c>
      <c r="I873" s="41" t="s">
        <v>39</v>
      </c>
      <c r="J873" s="49">
        <v>95.095026061428641</v>
      </c>
      <c r="K873" s="47">
        <v>15</v>
      </c>
      <c r="L873" s="49">
        <v>142.08918362703764</v>
      </c>
      <c r="M873" s="47">
        <v>45</v>
      </c>
      <c r="N873" s="49">
        <v>0</v>
      </c>
      <c r="O873" s="48">
        <v>38.320987654320987</v>
      </c>
      <c r="P873" s="47">
        <v>0</v>
      </c>
    </row>
    <row r="874" spans="1:16" x14ac:dyDescent="0.2">
      <c r="A874" s="105" t="s">
        <v>925</v>
      </c>
      <c r="B874" s="106" t="s">
        <v>36</v>
      </c>
      <c r="C874" s="52" t="s">
        <v>31</v>
      </c>
      <c r="D874" s="82">
        <v>44019</v>
      </c>
      <c r="E874" s="51">
        <v>553004</v>
      </c>
      <c r="F874" s="51">
        <v>-1573068</v>
      </c>
      <c r="G874" s="81">
        <v>93.269934162399409</v>
      </c>
      <c r="H874" s="50">
        <v>4.0152592658996582</v>
      </c>
      <c r="I874" s="41" t="s">
        <v>39</v>
      </c>
      <c r="J874" s="49">
        <v>66.326777939417667</v>
      </c>
      <c r="K874" s="47">
        <v>10</v>
      </c>
      <c r="L874" s="49">
        <v>66.383158597563352</v>
      </c>
      <c r="M874" s="47">
        <v>22</v>
      </c>
      <c r="N874" s="49">
        <v>0</v>
      </c>
      <c r="O874" s="48">
        <v>35</v>
      </c>
      <c r="P874" s="47">
        <v>0</v>
      </c>
    </row>
    <row r="875" spans="1:16" x14ac:dyDescent="0.2">
      <c r="A875" s="105" t="s">
        <v>926</v>
      </c>
      <c r="B875" s="106" t="s">
        <v>36</v>
      </c>
      <c r="C875" s="52" t="s">
        <v>31</v>
      </c>
      <c r="D875" s="82">
        <v>44024</v>
      </c>
      <c r="E875" s="51">
        <v>552999</v>
      </c>
      <c r="F875" s="51">
        <v>-1580623</v>
      </c>
      <c r="G875" s="81">
        <v>128.01755669348938</v>
      </c>
      <c r="H875" s="50">
        <v>4.0554118156433105</v>
      </c>
      <c r="I875" s="41" t="s">
        <v>39</v>
      </c>
      <c r="J875" s="49">
        <v>30.014100785714337</v>
      </c>
      <c r="K875" s="47">
        <v>5</v>
      </c>
      <c r="L875" s="49">
        <v>60.169969926547523</v>
      </c>
      <c r="M875" s="47">
        <v>18</v>
      </c>
      <c r="N875" s="49">
        <v>25.25</v>
      </c>
      <c r="O875" s="48">
        <v>5.05</v>
      </c>
      <c r="P875" s="47">
        <v>0</v>
      </c>
    </row>
    <row r="876" spans="1:16" x14ac:dyDescent="0.2">
      <c r="A876" s="105" t="s">
        <v>927</v>
      </c>
      <c r="B876" s="106" t="s">
        <v>36</v>
      </c>
      <c r="C876" s="52" t="s">
        <v>31</v>
      </c>
      <c r="D876" s="82">
        <v>44024</v>
      </c>
      <c r="E876" s="51">
        <v>552993</v>
      </c>
      <c r="F876" s="51">
        <v>-1582375</v>
      </c>
      <c r="G876" s="81">
        <v>144.47695683979518</v>
      </c>
      <c r="H876" s="50">
        <v>3.9349541664123535</v>
      </c>
      <c r="I876" s="41" t="s">
        <v>39</v>
      </c>
      <c r="J876" s="49">
        <v>22.539725379288559</v>
      </c>
      <c r="K876" s="47">
        <v>4</v>
      </c>
      <c r="L876" s="49">
        <v>40.904212472947115</v>
      </c>
      <c r="M876" s="47">
        <v>11</v>
      </c>
      <c r="N876" s="49">
        <v>32.666666666666664</v>
      </c>
      <c r="O876" s="48">
        <v>0</v>
      </c>
      <c r="P876" s="47">
        <v>0</v>
      </c>
    </row>
    <row r="877" spans="1:16" x14ac:dyDescent="0.2">
      <c r="A877" s="105" t="s">
        <v>928</v>
      </c>
      <c r="B877" s="106" t="s">
        <v>36</v>
      </c>
      <c r="C877" s="52" t="s">
        <v>31</v>
      </c>
      <c r="D877" s="82">
        <v>44019</v>
      </c>
      <c r="E877" s="51">
        <v>553999</v>
      </c>
      <c r="F877" s="51">
        <v>-1565541</v>
      </c>
      <c r="G877" s="81">
        <v>82.297000731528897</v>
      </c>
      <c r="H877" s="50">
        <v>4.0152592658996582</v>
      </c>
      <c r="I877" s="41" t="s">
        <v>39</v>
      </c>
      <c r="J877" s="49">
        <v>23.267358400508343</v>
      </c>
      <c r="K877" s="47">
        <v>4</v>
      </c>
      <c r="L877" s="49">
        <v>73.542290959972235</v>
      </c>
      <c r="M877" s="47">
        <v>29</v>
      </c>
      <c r="N877" s="49">
        <v>0</v>
      </c>
      <c r="O877" s="48">
        <v>30</v>
      </c>
      <c r="P877" s="47">
        <v>0</v>
      </c>
    </row>
    <row r="878" spans="1:16" x14ac:dyDescent="0.2">
      <c r="A878" s="105" t="s">
        <v>929</v>
      </c>
      <c r="B878" s="106" t="s">
        <v>36</v>
      </c>
      <c r="C878" s="52" t="s">
        <v>31</v>
      </c>
      <c r="D878" s="82">
        <v>44019</v>
      </c>
      <c r="E878" s="51">
        <v>553995</v>
      </c>
      <c r="F878" s="51">
        <v>-1571301</v>
      </c>
      <c r="G878" s="81">
        <v>85.954645208485729</v>
      </c>
      <c r="H878" s="50">
        <v>3.9751067161560059</v>
      </c>
      <c r="I878" s="41" t="s">
        <v>39</v>
      </c>
      <c r="J878" s="49">
        <v>25.295371573773785</v>
      </c>
      <c r="K878" s="47">
        <v>4</v>
      </c>
      <c r="L878" s="49">
        <v>128.0829989262549</v>
      </c>
      <c r="M878" s="47">
        <v>40</v>
      </c>
      <c r="N878" s="49">
        <v>0</v>
      </c>
      <c r="O878" s="48">
        <v>9.9</v>
      </c>
      <c r="P878" s="47">
        <v>0</v>
      </c>
    </row>
    <row r="879" spans="1:16" x14ac:dyDescent="0.2">
      <c r="A879" s="105" t="s">
        <v>930</v>
      </c>
      <c r="B879" s="106" t="s">
        <v>36</v>
      </c>
      <c r="C879" s="52" t="s">
        <v>31</v>
      </c>
      <c r="D879" s="82">
        <v>44022</v>
      </c>
      <c r="E879" s="51">
        <v>554051</v>
      </c>
      <c r="F879" s="51">
        <v>-1584096</v>
      </c>
      <c r="G879" s="81">
        <v>91.441111923920985</v>
      </c>
      <c r="H879" s="50">
        <v>3.9349541664123535</v>
      </c>
      <c r="I879" s="41" t="s">
        <v>39</v>
      </c>
      <c r="J879" s="49">
        <v>78.575098712402436</v>
      </c>
      <c r="K879" s="47">
        <v>12</v>
      </c>
      <c r="L879" s="49">
        <v>134.0794895827994</v>
      </c>
      <c r="M879" s="47">
        <v>42</v>
      </c>
      <c r="N879" s="49">
        <v>0</v>
      </c>
      <c r="O879" s="48">
        <v>39.200000000000003</v>
      </c>
      <c r="P879" s="47">
        <v>0</v>
      </c>
    </row>
    <row r="880" spans="1:16" x14ac:dyDescent="0.2">
      <c r="A880" s="105" t="s">
        <v>931</v>
      </c>
      <c r="B880" s="106" t="s">
        <v>36</v>
      </c>
      <c r="C880" s="52" t="s">
        <v>31</v>
      </c>
      <c r="D880" s="82">
        <v>44020</v>
      </c>
      <c r="E880" s="51">
        <v>554998</v>
      </c>
      <c r="F880" s="51">
        <v>-1580476</v>
      </c>
      <c r="G880" s="81">
        <v>80.468178493050473</v>
      </c>
      <c r="H880" s="50">
        <v>3.9751067161560059</v>
      </c>
      <c r="I880" s="41" t="s">
        <v>39</v>
      </c>
      <c r="J880" s="49">
        <v>50.548139275559379</v>
      </c>
      <c r="K880" s="47">
        <v>8</v>
      </c>
      <c r="L880" s="49">
        <v>117.76284682871514</v>
      </c>
      <c r="M880" s="47">
        <v>35</v>
      </c>
      <c r="N880" s="49">
        <v>0</v>
      </c>
      <c r="O880" s="48">
        <v>79.2</v>
      </c>
      <c r="P880" s="47">
        <v>0</v>
      </c>
    </row>
    <row r="881" spans="1:16" x14ac:dyDescent="0.2">
      <c r="A881" s="105" t="s">
        <v>932</v>
      </c>
      <c r="B881" s="106" t="s">
        <v>36</v>
      </c>
      <c r="C881" s="52" t="s">
        <v>31</v>
      </c>
      <c r="D881" s="82">
        <v>44022</v>
      </c>
      <c r="E881" s="51">
        <v>555023</v>
      </c>
      <c r="F881" s="51">
        <v>-1582301</v>
      </c>
      <c r="G881" s="81">
        <v>107.90051207022677</v>
      </c>
      <c r="H881" s="50">
        <v>3.9349541664123535</v>
      </c>
      <c r="I881" s="41" t="s">
        <v>39</v>
      </c>
      <c r="J881" s="49">
        <v>211.36251885703641</v>
      </c>
      <c r="K881" s="47">
        <v>27</v>
      </c>
      <c r="L881" s="49">
        <v>124.3890622336917</v>
      </c>
      <c r="M881" s="47">
        <v>36</v>
      </c>
      <c r="N881" s="49">
        <v>0</v>
      </c>
      <c r="O881" s="48">
        <v>19.600000000000001</v>
      </c>
      <c r="P881" s="47">
        <v>0</v>
      </c>
    </row>
    <row r="882" spans="1:16" x14ac:dyDescent="0.2">
      <c r="A882" s="105" t="s">
        <v>933</v>
      </c>
      <c r="B882" s="106" t="s">
        <v>36</v>
      </c>
      <c r="C882" s="52" t="s">
        <v>31</v>
      </c>
      <c r="D882" s="82">
        <v>44020</v>
      </c>
      <c r="E882" s="51">
        <v>555984</v>
      </c>
      <c r="F882" s="51">
        <v>-1574706</v>
      </c>
      <c r="G882" s="81">
        <v>122.53108997805413</v>
      </c>
      <c r="H882" s="50">
        <v>3.9751067161560059</v>
      </c>
      <c r="I882" s="41" t="s">
        <v>39</v>
      </c>
      <c r="J882" s="49">
        <v>122.90763379402765</v>
      </c>
      <c r="K882" s="47">
        <v>21</v>
      </c>
      <c r="L882" s="49">
        <v>214.59277204704469</v>
      </c>
      <c r="M882" s="47">
        <v>59</v>
      </c>
      <c r="N882" s="49">
        <v>0</v>
      </c>
      <c r="O882" s="48">
        <v>4.95</v>
      </c>
      <c r="P882" s="47">
        <v>0</v>
      </c>
    </row>
    <row r="883" spans="1:16" x14ac:dyDescent="0.2">
      <c r="A883" s="105" t="s">
        <v>934</v>
      </c>
      <c r="B883" s="106" t="s">
        <v>36</v>
      </c>
      <c r="C883" s="52" t="s">
        <v>31</v>
      </c>
      <c r="D883" s="82">
        <v>44021</v>
      </c>
      <c r="E883" s="51">
        <v>561045</v>
      </c>
      <c r="F883" s="51">
        <v>-1574702</v>
      </c>
      <c r="G883" s="81">
        <v>142.64813460131674</v>
      </c>
      <c r="H883" s="50">
        <v>3.9751067161560059</v>
      </c>
      <c r="I883" s="41" t="s">
        <v>39</v>
      </c>
      <c r="J883" s="49">
        <v>159.00432236334311</v>
      </c>
      <c r="K883" s="47">
        <v>20</v>
      </c>
      <c r="L883" s="49">
        <v>43.05257094312794</v>
      </c>
      <c r="M883" s="47">
        <v>11</v>
      </c>
      <c r="N883" s="49">
        <v>0</v>
      </c>
      <c r="O883" s="48">
        <v>4.95</v>
      </c>
      <c r="P883" s="47">
        <v>0</v>
      </c>
    </row>
    <row r="884" spans="1:16" x14ac:dyDescent="0.2">
      <c r="A884" s="105" t="s">
        <v>935</v>
      </c>
      <c r="B884" s="106" t="s">
        <v>36</v>
      </c>
      <c r="C884" s="52" t="s">
        <v>31</v>
      </c>
      <c r="D884" s="82">
        <v>44021</v>
      </c>
      <c r="E884" s="51">
        <v>561006</v>
      </c>
      <c r="F884" s="51">
        <v>-1580420</v>
      </c>
      <c r="G884" s="81">
        <v>64.008778346744691</v>
      </c>
      <c r="H884" s="50">
        <v>3.9751067161560059</v>
      </c>
      <c r="I884" s="41" t="s">
        <v>39</v>
      </c>
      <c r="J884" s="49">
        <v>83.14420219847041</v>
      </c>
      <c r="K884" s="47">
        <v>5</v>
      </c>
      <c r="L884" s="49">
        <v>3.5736856979393945</v>
      </c>
      <c r="M884" s="47">
        <v>1</v>
      </c>
      <c r="N884" s="49">
        <v>0</v>
      </c>
      <c r="O884" s="48">
        <v>19.8</v>
      </c>
      <c r="P884" s="47">
        <v>0</v>
      </c>
    </row>
    <row r="885" spans="1:16" x14ac:dyDescent="0.2">
      <c r="A885" s="105" t="s">
        <v>936</v>
      </c>
      <c r="B885" s="106" t="s">
        <v>36</v>
      </c>
      <c r="C885" s="52" t="s">
        <v>32</v>
      </c>
      <c r="D885" s="82">
        <v>44046</v>
      </c>
      <c r="E885" s="51">
        <v>552003</v>
      </c>
      <c r="F885" s="51">
        <v>-1560262</v>
      </c>
      <c r="G885" s="81">
        <v>279.80980248719823</v>
      </c>
      <c r="H885" s="50">
        <v>4.0152592658996582</v>
      </c>
      <c r="I885" s="41" t="s">
        <v>39</v>
      </c>
      <c r="J885" s="49">
        <v>127.51722670437161</v>
      </c>
      <c r="K885" s="47">
        <v>18</v>
      </c>
      <c r="L885" s="49">
        <v>13.311687255412759</v>
      </c>
      <c r="M885" s="47">
        <v>3</v>
      </c>
      <c r="N885" s="49">
        <v>50</v>
      </c>
      <c r="O885" s="48">
        <v>0</v>
      </c>
      <c r="P885" s="47">
        <v>0</v>
      </c>
    </row>
    <row r="886" spans="1:16" x14ac:dyDescent="0.2">
      <c r="A886" s="105" t="s">
        <v>937</v>
      </c>
      <c r="B886" s="106" t="s">
        <v>36</v>
      </c>
      <c r="C886" s="52" t="s">
        <v>32</v>
      </c>
      <c r="D886" s="82">
        <v>44045</v>
      </c>
      <c r="E886" s="51">
        <v>553001</v>
      </c>
      <c r="F886" s="51">
        <v>-1554482</v>
      </c>
      <c r="G886" s="81">
        <v>219.45866861741038</v>
      </c>
      <c r="H886" s="50">
        <v>4.0152592658996582</v>
      </c>
      <c r="I886" s="41" t="s">
        <v>39</v>
      </c>
      <c r="J886" s="49">
        <v>6.0373724302630105</v>
      </c>
      <c r="K886" s="47">
        <v>1</v>
      </c>
      <c r="L886" s="49">
        <v>9.5495111752476518</v>
      </c>
      <c r="M886" s="47">
        <v>3</v>
      </c>
      <c r="N886" s="49">
        <v>30</v>
      </c>
      <c r="O886" s="48">
        <v>0</v>
      </c>
      <c r="P886" s="47">
        <v>0</v>
      </c>
    </row>
    <row r="887" spans="1:16" x14ac:dyDescent="0.2">
      <c r="A887" s="105" t="s">
        <v>938</v>
      </c>
      <c r="B887" s="106" t="s">
        <v>36</v>
      </c>
      <c r="C887" s="52" t="s">
        <v>32</v>
      </c>
      <c r="D887" s="82">
        <v>44046</v>
      </c>
      <c r="E887" s="51">
        <v>552998</v>
      </c>
      <c r="F887" s="51">
        <v>-1560335</v>
      </c>
      <c r="G887" s="81">
        <v>201.17044623262618</v>
      </c>
      <c r="H887" s="50">
        <v>3.9751067161560059</v>
      </c>
      <c r="I887" s="41" t="s">
        <v>39</v>
      </c>
      <c r="J887" s="49">
        <v>0</v>
      </c>
      <c r="K887" s="47">
        <v>0</v>
      </c>
      <c r="L887" s="49">
        <v>0</v>
      </c>
      <c r="M887" s="47">
        <v>0</v>
      </c>
      <c r="N887" s="49">
        <v>39.6</v>
      </c>
      <c r="O887" s="48">
        <v>0</v>
      </c>
      <c r="P887" s="47">
        <v>0</v>
      </c>
    </row>
    <row r="888" spans="1:16" x14ac:dyDescent="0.2">
      <c r="A888" s="105" t="s">
        <v>939</v>
      </c>
      <c r="B888" s="106" t="s">
        <v>36</v>
      </c>
      <c r="C888" s="52" t="s">
        <v>32</v>
      </c>
      <c r="D888" s="82">
        <v>44045</v>
      </c>
      <c r="E888" s="51">
        <v>553997</v>
      </c>
      <c r="F888" s="51">
        <v>-1552573</v>
      </c>
      <c r="G888" s="81">
        <v>182.88222384784197</v>
      </c>
      <c r="H888" s="50">
        <v>4.0152592658996582</v>
      </c>
      <c r="I888" s="41" t="s">
        <v>39</v>
      </c>
      <c r="J888" s="49">
        <v>28.073423646675678</v>
      </c>
      <c r="K888" s="47">
        <v>2</v>
      </c>
      <c r="L888" s="49">
        <v>2.23269132248415</v>
      </c>
      <c r="M888" s="47">
        <v>1</v>
      </c>
      <c r="N888" s="49">
        <v>35</v>
      </c>
      <c r="O888" s="48">
        <v>20</v>
      </c>
      <c r="P888" s="47">
        <v>0</v>
      </c>
    </row>
    <row r="889" spans="1:16" x14ac:dyDescent="0.2">
      <c r="A889" s="105" t="s">
        <v>940</v>
      </c>
      <c r="B889" s="106" t="s">
        <v>36</v>
      </c>
      <c r="C889" s="52" t="s">
        <v>32</v>
      </c>
      <c r="D889" s="82">
        <v>44047</v>
      </c>
      <c r="E889" s="51">
        <v>553998</v>
      </c>
      <c r="F889" s="51">
        <v>-1563725</v>
      </c>
      <c r="G889" s="81">
        <v>241.40453547915141</v>
      </c>
      <c r="H889" s="50">
        <v>3.9751067161560059</v>
      </c>
      <c r="I889" s="41" t="s">
        <v>39</v>
      </c>
      <c r="J889" s="49">
        <v>111.68511431539258</v>
      </c>
      <c r="K889" s="47">
        <v>16</v>
      </c>
      <c r="L889" s="49">
        <v>16.372791549714862</v>
      </c>
      <c r="M889" s="47">
        <v>4</v>
      </c>
      <c r="N889" s="49">
        <v>24.75</v>
      </c>
      <c r="O889" s="48">
        <v>0</v>
      </c>
      <c r="P889" s="47">
        <v>0</v>
      </c>
    </row>
    <row r="890" spans="1:16" x14ac:dyDescent="0.2">
      <c r="A890" s="105" t="s">
        <v>941</v>
      </c>
      <c r="B890" s="106" t="s">
        <v>36</v>
      </c>
      <c r="C890" s="52" t="s">
        <v>32</v>
      </c>
      <c r="D890" s="82">
        <v>44044</v>
      </c>
      <c r="E890" s="51">
        <v>554999</v>
      </c>
      <c r="F890" s="51">
        <v>-1550705</v>
      </c>
      <c r="G890" s="81">
        <v>117.04462326261887</v>
      </c>
      <c r="H890" s="50">
        <v>4.0152592658996582</v>
      </c>
      <c r="I890" s="41" t="s">
        <v>39</v>
      </c>
      <c r="J890" s="49">
        <v>81.441514627993499</v>
      </c>
      <c r="K890" s="47">
        <v>13</v>
      </c>
      <c r="L890" s="49">
        <v>117.93724896767354</v>
      </c>
      <c r="M890" s="47">
        <v>39</v>
      </c>
      <c r="N890" s="49">
        <v>5</v>
      </c>
      <c r="O890" s="48">
        <v>35</v>
      </c>
      <c r="P890" s="47">
        <v>5</v>
      </c>
    </row>
    <row r="891" spans="1:16" x14ac:dyDescent="0.2">
      <c r="A891" s="105" t="s">
        <v>942</v>
      </c>
      <c r="B891" s="106" t="s">
        <v>36</v>
      </c>
      <c r="C891" s="52" t="s">
        <v>32</v>
      </c>
      <c r="D891" s="82">
        <v>44044</v>
      </c>
      <c r="E891" s="51">
        <v>554996</v>
      </c>
      <c r="F891" s="51">
        <v>-1552501</v>
      </c>
      <c r="G891" s="81">
        <v>47.549378200438916</v>
      </c>
      <c r="H891" s="50">
        <v>3.9751067161560059</v>
      </c>
      <c r="I891" s="41" t="s">
        <v>39</v>
      </c>
      <c r="J891" s="49">
        <v>28.783116738370097</v>
      </c>
      <c r="K891" s="47">
        <v>3</v>
      </c>
      <c r="L891" s="49">
        <v>63.047840542510691</v>
      </c>
      <c r="M891" s="47">
        <v>20</v>
      </c>
      <c r="N891" s="49">
        <v>0</v>
      </c>
      <c r="O891" s="48">
        <v>0</v>
      </c>
      <c r="P891" s="47">
        <v>0</v>
      </c>
    </row>
    <row r="892" spans="1:16" x14ac:dyDescent="0.2">
      <c r="A892" s="105" t="s">
        <v>943</v>
      </c>
      <c r="B892" s="106" t="s">
        <v>36</v>
      </c>
      <c r="C892" s="52" t="s">
        <v>32</v>
      </c>
      <c r="D892" s="82">
        <v>44047</v>
      </c>
      <c r="E892" s="51">
        <v>554997</v>
      </c>
      <c r="F892" s="51">
        <v>-1560114</v>
      </c>
      <c r="G892" s="81">
        <v>106.07168983174834</v>
      </c>
      <c r="H892" s="50">
        <v>4.0152592658996582</v>
      </c>
      <c r="I892" s="41" t="s">
        <v>39</v>
      </c>
      <c r="J892" s="49">
        <v>344.15401562917441</v>
      </c>
      <c r="K892" s="47">
        <v>52</v>
      </c>
      <c r="L892" s="49">
        <v>186.19545550028562</v>
      </c>
      <c r="M892" s="47">
        <v>48</v>
      </c>
      <c r="N892" s="49">
        <v>0</v>
      </c>
      <c r="O892" s="48">
        <v>20</v>
      </c>
      <c r="P892" s="47">
        <v>0</v>
      </c>
    </row>
    <row r="893" spans="1:16" x14ac:dyDescent="0.2">
      <c r="A893" s="105" t="s">
        <v>944</v>
      </c>
      <c r="B893" s="106" t="s">
        <v>36</v>
      </c>
      <c r="C893" s="52" t="s">
        <v>32</v>
      </c>
      <c r="D893" s="82">
        <v>44047</v>
      </c>
      <c r="E893" s="51">
        <v>555001</v>
      </c>
      <c r="F893" s="51">
        <v>-1561919</v>
      </c>
      <c r="G893" s="81">
        <v>241.40453547915141</v>
      </c>
      <c r="H893" s="50">
        <v>4.0152592658996582</v>
      </c>
      <c r="I893" s="41" t="s">
        <v>39</v>
      </c>
      <c r="J893" s="49">
        <v>157.38150623836108</v>
      </c>
      <c r="K893" s="47">
        <v>23</v>
      </c>
      <c r="L893" s="49">
        <v>39.992411402058941</v>
      </c>
      <c r="M893" s="47">
        <v>10</v>
      </c>
      <c r="N893" s="49">
        <v>45</v>
      </c>
      <c r="O893" s="48">
        <v>0</v>
      </c>
      <c r="P893" s="47">
        <v>0</v>
      </c>
    </row>
    <row r="894" spans="1:16" x14ac:dyDescent="0.2">
      <c r="A894" s="105" t="s">
        <v>945</v>
      </c>
      <c r="B894" s="106" t="s">
        <v>36</v>
      </c>
      <c r="C894" s="52" t="s">
        <v>32</v>
      </c>
      <c r="D894" s="82">
        <v>44048</v>
      </c>
      <c r="E894" s="51">
        <v>555999</v>
      </c>
      <c r="F894" s="51">
        <v>-1555999</v>
      </c>
      <c r="G894" s="81">
        <v>78.63935625457205</v>
      </c>
      <c r="H894" s="50">
        <v>3.9751067161560059</v>
      </c>
      <c r="I894" s="41" t="s">
        <v>39</v>
      </c>
      <c r="J894" s="49">
        <v>32.454962470260995</v>
      </c>
      <c r="K894" s="47">
        <v>5</v>
      </c>
      <c r="L894" s="49">
        <v>51.185075986400932</v>
      </c>
      <c r="M894" s="47">
        <v>17</v>
      </c>
      <c r="N894" s="49">
        <v>0</v>
      </c>
      <c r="O894" s="48">
        <v>103.95</v>
      </c>
      <c r="P894" s="47">
        <v>0</v>
      </c>
    </row>
    <row r="895" spans="1:16" x14ac:dyDescent="0.2">
      <c r="A895" s="105" t="s">
        <v>946</v>
      </c>
      <c r="B895" s="106" t="s">
        <v>36</v>
      </c>
      <c r="C895" s="52" t="s">
        <v>32</v>
      </c>
      <c r="D895" s="82">
        <v>44048</v>
      </c>
      <c r="E895" s="51">
        <v>555999</v>
      </c>
      <c r="F895" s="51">
        <v>-1561784</v>
      </c>
      <c r="G895" s="81">
        <v>212.14337966349669</v>
      </c>
      <c r="H895" s="50">
        <v>4.0152592658996582</v>
      </c>
      <c r="I895" s="41" t="s">
        <v>39</v>
      </c>
      <c r="J895" s="49">
        <v>178.50134364225056</v>
      </c>
      <c r="K895" s="47">
        <v>24</v>
      </c>
      <c r="L895" s="49">
        <v>12.287639637623043</v>
      </c>
      <c r="M895" s="47">
        <v>3</v>
      </c>
      <c r="N895" s="49">
        <v>25</v>
      </c>
      <c r="O895" s="48">
        <v>30</v>
      </c>
      <c r="P895" s="47">
        <v>0</v>
      </c>
    </row>
    <row r="896" spans="1:16" x14ac:dyDescent="0.2">
      <c r="A896" s="105" t="s">
        <v>947</v>
      </c>
      <c r="B896" s="106" t="s">
        <v>36</v>
      </c>
      <c r="C896" s="52" t="s">
        <v>32</v>
      </c>
      <c r="D896" s="82">
        <v>44058</v>
      </c>
      <c r="E896" s="51">
        <v>560000</v>
      </c>
      <c r="F896" s="51">
        <v>-1563642</v>
      </c>
      <c r="G896" s="81">
        <v>192.02633504023407</v>
      </c>
      <c r="H896" s="50">
        <v>3.9751067161560059</v>
      </c>
      <c r="I896" s="41" t="s">
        <v>39</v>
      </c>
      <c r="J896" s="49">
        <v>540.60416186378575</v>
      </c>
      <c r="K896" s="47">
        <v>63</v>
      </c>
      <c r="L896" s="49">
        <v>31.227859524568512</v>
      </c>
      <c r="M896" s="47">
        <v>7</v>
      </c>
      <c r="N896" s="49">
        <v>0</v>
      </c>
      <c r="O896" s="48">
        <v>24.75</v>
      </c>
      <c r="P896" s="47">
        <v>4.95</v>
      </c>
    </row>
    <row r="897" spans="1:16" x14ac:dyDescent="0.2">
      <c r="A897" s="105" t="s">
        <v>948</v>
      </c>
      <c r="B897" s="106" t="s">
        <v>36</v>
      </c>
      <c r="C897" s="52" t="s">
        <v>32</v>
      </c>
      <c r="D897" s="82">
        <v>44059</v>
      </c>
      <c r="E897" s="51">
        <v>555998</v>
      </c>
      <c r="F897" s="51">
        <v>-1571093</v>
      </c>
      <c r="G897" s="81">
        <v>111.55815654718361</v>
      </c>
      <c r="H897" s="50">
        <v>3.9751067161560059</v>
      </c>
      <c r="I897" s="41" t="s">
        <v>39</v>
      </c>
      <c r="J897" s="49">
        <v>65.26722161563309</v>
      </c>
      <c r="K897" s="47">
        <v>11</v>
      </c>
      <c r="L897" s="49">
        <v>162.47200276879821</v>
      </c>
      <c r="M897" s="47">
        <v>44</v>
      </c>
      <c r="N897" s="49">
        <v>0</v>
      </c>
      <c r="O897" s="48">
        <v>0</v>
      </c>
      <c r="P897" s="47">
        <v>0</v>
      </c>
    </row>
    <row r="898" spans="1:16" x14ac:dyDescent="0.2">
      <c r="A898" s="105" t="s">
        <v>949</v>
      </c>
      <c r="B898" s="106" t="s">
        <v>36</v>
      </c>
      <c r="C898" s="52" t="s">
        <v>32</v>
      </c>
      <c r="D898" s="82">
        <v>44034</v>
      </c>
      <c r="E898" s="51">
        <v>561005</v>
      </c>
      <c r="F898" s="51">
        <v>-1555891</v>
      </c>
      <c r="G898" s="81">
        <v>213.97220190197513</v>
      </c>
      <c r="H898" s="50">
        <v>3.9751067161560059</v>
      </c>
      <c r="I898" s="41" t="s">
        <v>39</v>
      </c>
      <c r="J898" s="49">
        <v>261.47796115183297</v>
      </c>
      <c r="K898" s="47">
        <v>33</v>
      </c>
      <c r="L898" s="49">
        <v>66.370437304944673</v>
      </c>
      <c r="M898" s="47">
        <v>16</v>
      </c>
      <c r="N898" s="49">
        <v>9.9</v>
      </c>
      <c r="O898" s="48">
        <v>4.95</v>
      </c>
      <c r="P898" s="47">
        <v>0</v>
      </c>
    </row>
    <row r="899" spans="1:16" x14ac:dyDescent="0.2">
      <c r="A899" s="105" t="s">
        <v>950</v>
      </c>
      <c r="B899" s="106" t="s">
        <v>36</v>
      </c>
      <c r="C899" s="52" t="s">
        <v>32</v>
      </c>
      <c r="D899" s="82">
        <v>44048</v>
      </c>
      <c r="E899" s="51">
        <v>560998</v>
      </c>
      <c r="F899" s="51">
        <v>-1561724</v>
      </c>
      <c r="G899" s="81">
        <v>230.43160204828089</v>
      </c>
      <c r="H899" s="50">
        <v>3.9751067161560059</v>
      </c>
      <c r="I899" s="41" t="s">
        <v>39</v>
      </c>
      <c r="J899" s="49">
        <v>210.98402233465058</v>
      </c>
      <c r="K899" s="47">
        <v>26</v>
      </c>
      <c r="L899" s="49">
        <v>2.9848550517364485</v>
      </c>
      <c r="M899" s="47">
        <v>1</v>
      </c>
      <c r="N899" s="49">
        <v>49.5</v>
      </c>
      <c r="O899" s="48">
        <v>9.9</v>
      </c>
      <c r="P899" s="47">
        <v>0</v>
      </c>
    </row>
    <row r="900" spans="1:16" x14ac:dyDescent="0.2">
      <c r="A900" s="105" t="s">
        <v>951</v>
      </c>
      <c r="B900" s="106" t="s">
        <v>36</v>
      </c>
      <c r="C900" s="52" t="s">
        <v>32</v>
      </c>
      <c r="D900" s="82">
        <v>44058</v>
      </c>
      <c r="E900" s="51">
        <v>560997</v>
      </c>
      <c r="F900" s="51">
        <v>-1563499</v>
      </c>
      <c r="G900" s="81">
        <v>184.71104608632041</v>
      </c>
      <c r="H900" s="50">
        <v>4.0152592658996582</v>
      </c>
      <c r="I900" s="41" t="s">
        <v>39</v>
      </c>
      <c r="J900" s="49">
        <v>138.60357713459538</v>
      </c>
      <c r="K900" s="47">
        <v>21</v>
      </c>
      <c r="L900" s="49">
        <v>125.89065925153358</v>
      </c>
      <c r="M900" s="47">
        <v>33</v>
      </c>
      <c r="N900" s="49">
        <v>5</v>
      </c>
      <c r="O900" s="48">
        <v>20</v>
      </c>
      <c r="P900" s="47">
        <v>0</v>
      </c>
    </row>
    <row r="901" spans="1:16" x14ac:dyDescent="0.2">
      <c r="A901" s="105" t="s">
        <v>952</v>
      </c>
      <c r="B901" s="106" t="s">
        <v>36</v>
      </c>
      <c r="C901" s="52" t="s">
        <v>32</v>
      </c>
      <c r="D901" s="82">
        <v>44059</v>
      </c>
      <c r="E901" s="51">
        <v>560998</v>
      </c>
      <c r="F901" s="51">
        <v>-1565342</v>
      </c>
      <c r="G901" s="81">
        <v>78.63935625457205</v>
      </c>
      <c r="H901" s="50">
        <v>3.9751067161560059</v>
      </c>
      <c r="I901" s="41" t="s">
        <v>39</v>
      </c>
      <c r="J901" s="49">
        <v>189.66349581173429</v>
      </c>
      <c r="K901" s="47">
        <v>13</v>
      </c>
      <c r="L901" s="49">
        <v>28.272780421399393</v>
      </c>
      <c r="M901" s="47">
        <v>10</v>
      </c>
      <c r="N901" s="49">
        <v>4.95</v>
      </c>
      <c r="O901" s="48">
        <v>49.5</v>
      </c>
      <c r="P901" s="47">
        <v>0</v>
      </c>
    </row>
    <row r="902" spans="1:16" x14ac:dyDescent="0.2">
      <c r="A902" s="105" t="s">
        <v>953</v>
      </c>
      <c r="B902" s="106" t="s">
        <v>36</v>
      </c>
      <c r="C902" s="52" t="s">
        <v>32</v>
      </c>
      <c r="D902" s="82">
        <v>44059</v>
      </c>
      <c r="E902" s="51">
        <v>560998</v>
      </c>
      <c r="F902" s="51">
        <v>-1572922</v>
      </c>
      <c r="G902" s="81">
        <v>157.2787125091441</v>
      </c>
      <c r="H902" s="50">
        <v>3.9751067161560059</v>
      </c>
      <c r="I902" s="41" t="s">
        <v>39</v>
      </c>
      <c r="J902" s="49">
        <v>141.90511939640587</v>
      </c>
      <c r="K902" s="47">
        <v>25</v>
      </c>
      <c r="L902" s="49">
        <v>108.36504381618265</v>
      </c>
      <c r="M902" s="47">
        <v>27</v>
      </c>
      <c r="N902" s="49">
        <v>14.85</v>
      </c>
      <c r="O902" s="48">
        <v>0</v>
      </c>
      <c r="P902" s="47">
        <v>0</v>
      </c>
    </row>
    <row r="903" spans="1:16" x14ac:dyDescent="0.2">
      <c r="A903" s="105" t="s">
        <v>954</v>
      </c>
      <c r="B903" s="106" t="s">
        <v>36</v>
      </c>
      <c r="C903" s="52" t="s">
        <v>32</v>
      </c>
      <c r="D903" s="82">
        <v>44035</v>
      </c>
      <c r="E903" s="51">
        <v>561995</v>
      </c>
      <c r="F903" s="51">
        <v>-1555801</v>
      </c>
      <c r="G903" s="81">
        <v>208.48573518653987</v>
      </c>
      <c r="H903" s="50">
        <v>3.9751067161560059</v>
      </c>
      <c r="I903" s="41" t="s">
        <v>39</v>
      </c>
      <c r="J903" s="49">
        <v>121.82506425046226</v>
      </c>
      <c r="K903" s="47">
        <v>19</v>
      </c>
      <c r="L903" s="49">
        <v>59.002310300580582</v>
      </c>
      <c r="M903" s="47">
        <v>14</v>
      </c>
      <c r="N903" s="49">
        <v>14.85</v>
      </c>
      <c r="O903" s="48">
        <v>0</v>
      </c>
      <c r="P903" s="47">
        <v>0</v>
      </c>
    </row>
    <row r="904" spans="1:16" x14ac:dyDescent="0.2">
      <c r="A904" s="105" t="s">
        <v>955</v>
      </c>
      <c r="B904" s="106" t="s">
        <v>36</v>
      </c>
      <c r="C904" s="52" t="s">
        <v>32</v>
      </c>
      <c r="D904" s="82">
        <v>44035</v>
      </c>
      <c r="E904" s="51">
        <v>562004</v>
      </c>
      <c r="F904" s="51">
        <v>-1561598</v>
      </c>
      <c r="G904" s="81">
        <v>283.46744696415504</v>
      </c>
      <c r="H904" s="50">
        <v>3.9751067161560059</v>
      </c>
      <c r="I904" s="41" t="s">
        <v>39</v>
      </c>
      <c r="J904" s="49">
        <v>116.20077176141622</v>
      </c>
      <c r="K904" s="47">
        <v>16</v>
      </c>
      <c r="L904" s="49">
        <v>34.880780776403576</v>
      </c>
      <c r="M904" s="47">
        <v>8</v>
      </c>
      <c r="N904" s="49">
        <v>4.95</v>
      </c>
      <c r="O904" s="48">
        <v>0</v>
      </c>
      <c r="P904" s="47">
        <v>0</v>
      </c>
    </row>
    <row r="905" spans="1:16" x14ac:dyDescent="0.2">
      <c r="A905" s="105" t="s">
        <v>956</v>
      </c>
      <c r="B905" s="106" t="s">
        <v>36</v>
      </c>
      <c r="C905" s="52" t="s">
        <v>32</v>
      </c>
      <c r="D905" s="82">
        <v>44057</v>
      </c>
      <c r="E905" s="51">
        <v>562001</v>
      </c>
      <c r="F905" s="51">
        <v>-1565175</v>
      </c>
      <c r="G905" s="81">
        <v>113.38697878566202</v>
      </c>
      <c r="H905" s="50">
        <v>4.0152592658996582</v>
      </c>
      <c r="I905" s="41" t="s">
        <v>39</v>
      </c>
      <c r="J905" s="49">
        <v>150.54981219613566</v>
      </c>
      <c r="K905" s="47">
        <v>25</v>
      </c>
      <c r="L905" s="49">
        <v>153.09476284678263</v>
      </c>
      <c r="M905" s="47">
        <v>40</v>
      </c>
      <c r="N905" s="49">
        <v>5</v>
      </c>
      <c r="O905" s="48">
        <v>20</v>
      </c>
      <c r="P905" s="47">
        <v>0</v>
      </c>
    </row>
    <row r="906" spans="1:16" x14ac:dyDescent="0.2">
      <c r="A906" s="105" t="s">
        <v>957</v>
      </c>
      <c r="B906" s="106" t="s">
        <v>36</v>
      </c>
      <c r="C906" s="52" t="s">
        <v>32</v>
      </c>
      <c r="D906" s="82">
        <v>44056</v>
      </c>
      <c r="E906" s="51">
        <v>561997</v>
      </c>
      <c r="F906" s="51">
        <v>-1570984</v>
      </c>
      <c r="G906" s="81">
        <v>170.08046817849305</v>
      </c>
      <c r="H906" s="50">
        <v>3.9751067161560059</v>
      </c>
      <c r="I906" s="41" t="s">
        <v>39</v>
      </c>
      <c r="J906" s="49">
        <v>94.072450078482802</v>
      </c>
      <c r="K906" s="47">
        <v>15</v>
      </c>
      <c r="L906" s="49">
        <v>78.432437513568786</v>
      </c>
      <c r="M906" s="47">
        <v>18</v>
      </c>
      <c r="N906" s="49">
        <v>14.85</v>
      </c>
      <c r="O906" s="48">
        <v>44.55</v>
      </c>
      <c r="P906" s="47">
        <v>0</v>
      </c>
    </row>
    <row r="907" spans="1:16" x14ac:dyDescent="0.2">
      <c r="A907" s="105" t="s">
        <v>958</v>
      </c>
      <c r="B907" s="106" t="s">
        <v>36</v>
      </c>
      <c r="C907" s="52" t="s">
        <v>32</v>
      </c>
      <c r="D907" s="82">
        <v>44056</v>
      </c>
      <c r="E907" s="51">
        <v>561998</v>
      </c>
      <c r="F907" s="51">
        <v>-1572782</v>
      </c>
      <c r="G907" s="81">
        <v>67.666422823701538</v>
      </c>
      <c r="H907" s="50">
        <v>4.0152592658996582</v>
      </c>
      <c r="I907" s="41" t="s">
        <v>39</v>
      </c>
      <c r="J907" s="49">
        <v>359.02721386845388</v>
      </c>
      <c r="K907" s="47">
        <v>40</v>
      </c>
      <c r="L907" s="49">
        <v>165.20748211542289</v>
      </c>
      <c r="M907" s="47">
        <v>47</v>
      </c>
      <c r="N907" s="49">
        <v>0</v>
      </c>
      <c r="O907" s="48">
        <v>0</v>
      </c>
      <c r="P907" s="47">
        <v>0</v>
      </c>
    </row>
    <row r="908" spans="1:16" x14ac:dyDescent="0.2">
      <c r="A908" s="105" t="s">
        <v>959</v>
      </c>
      <c r="B908" s="106" t="s">
        <v>36</v>
      </c>
      <c r="C908" s="52" t="s">
        <v>32</v>
      </c>
      <c r="D908" s="82">
        <v>44035</v>
      </c>
      <c r="E908" s="51">
        <v>562997</v>
      </c>
      <c r="F908" s="51">
        <v>-1555698</v>
      </c>
      <c r="G908" s="81">
        <v>243.23335771762984</v>
      </c>
      <c r="H908" s="50">
        <v>4.0152592658996582</v>
      </c>
      <c r="I908" s="41" t="s">
        <v>39</v>
      </c>
      <c r="J908" s="49">
        <v>53.989269692719994</v>
      </c>
      <c r="K908" s="47">
        <v>7</v>
      </c>
      <c r="L908" s="49">
        <v>16.139539589856852</v>
      </c>
      <c r="M908" s="47">
        <v>4</v>
      </c>
      <c r="N908" s="49">
        <v>5</v>
      </c>
      <c r="O908" s="48">
        <v>0</v>
      </c>
      <c r="P908" s="47">
        <v>0</v>
      </c>
    </row>
    <row r="909" spans="1:16" x14ac:dyDescent="0.2">
      <c r="A909" s="105" t="s">
        <v>960</v>
      </c>
      <c r="B909" s="106" t="s">
        <v>36</v>
      </c>
      <c r="C909" s="52" t="s">
        <v>32</v>
      </c>
      <c r="D909" s="82">
        <v>44036</v>
      </c>
      <c r="E909" s="51">
        <v>562998</v>
      </c>
      <c r="F909" s="51">
        <v>-1561511</v>
      </c>
      <c r="G909" s="81">
        <v>261.52158010241402</v>
      </c>
      <c r="H909" s="50">
        <v>4.0152592658996582</v>
      </c>
      <c r="I909" s="41" t="s">
        <v>39</v>
      </c>
      <c r="J909" s="49">
        <v>29.163878246071221</v>
      </c>
      <c r="K909" s="47">
        <v>4</v>
      </c>
      <c r="L909" s="49">
        <v>4.4168978571357487</v>
      </c>
      <c r="M909" s="47">
        <v>1</v>
      </c>
      <c r="N909" s="49">
        <v>45</v>
      </c>
      <c r="O909" s="48">
        <v>0</v>
      </c>
      <c r="P909" s="47">
        <v>0</v>
      </c>
    </row>
    <row r="910" spans="1:16" x14ac:dyDescent="0.2">
      <c r="A910" s="105" t="s">
        <v>961</v>
      </c>
      <c r="B910" s="106" t="s">
        <v>36</v>
      </c>
      <c r="C910" s="52" t="s">
        <v>32</v>
      </c>
      <c r="D910" s="82">
        <v>44057</v>
      </c>
      <c r="E910" s="51">
        <v>563002</v>
      </c>
      <c r="F910" s="51">
        <v>-1563303</v>
      </c>
      <c r="G910" s="81">
        <v>193.85515727871251</v>
      </c>
      <c r="H910" s="50">
        <v>3.9751067161560059</v>
      </c>
      <c r="I910" s="41" t="s">
        <v>39</v>
      </c>
      <c r="J910" s="49">
        <v>131.98043477310236</v>
      </c>
      <c r="K910" s="47">
        <v>18</v>
      </c>
      <c r="L910" s="49">
        <v>36.641818106087115</v>
      </c>
      <c r="M910" s="47">
        <v>9</v>
      </c>
      <c r="N910" s="49">
        <v>19.8</v>
      </c>
      <c r="O910" s="48">
        <v>4.95</v>
      </c>
      <c r="P910" s="47">
        <v>0</v>
      </c>
    </row>
    <row r="911" spans="1:16" x14ac:dyDescent="0.2">
      <c r="A911" s="105" t="s">
        <v>962</v>
      </c>
      <c r="B911" s="106" t="s">
        <v>36</v>
      </c>
      <c r="C911" s="52" t="s">
        <v>32</v>
      </c>
      <c r="D911" s="82">
        <v>44057</v>
      </c>
      <c r="E911" s="51">
        <v>563000</v>
      </c>
      <c r="F911" s="51">
        <v>-1565117</v>
      </c>
      <c r="G911" s="81">
        <v>96.927578639356256</v>
      </c>
      <c r="H911" s="50">
        <v>3.9751067161560059</v>
      </c>
      <c r="I911" s="41" t="s">
        <v>39</v>
      </c>
      <c r="J911" s="49">
        <v>128.33377034854001</v>
      </c>
      <c r="K911" s="47">
        <v>19</v>
      </c>
      <c r="L911" s="49">
        <v>70.429533234324524</v>
      </c>
      <c r="M911" s="47">
        <v>21</v>
      </c>
      <c r="N911" s="49">
        <v>0</v>
      </c>
      <c r="O911" s="48">
        <v>24.75</v>
      </c>
      <c r="P911" s="47">
        <v>0</v>
      </c>
    </row>
    <row r="912" spans="1:16" x14ac:dyDescent="0.2">
      <c r="A912" s="105" t="s">
        <v>963</v>
      </c>
      <c r="B912" s="106" t="s">
        <v>36</v>
      </c>
      <c r="C912" s="52" t="s">
        <v>32</v>
      </c>
      <c r="D912" s="82">
        <v>44036</v>
      </c>
      <c r="E912" s="51">
        <v>564000</v>
      </c>
      <c r="F912" s="51">
        <v>-1561395</v>
      </c>
      <c r="G912" s="81">
        <v>213.97220190197513</v>
      </c>
      <c r="H912" s="50">
        <v>3.9751067161560059</v>
      </c>
      <c r="I912" s="41" t="s">
        <v>39</v>
      </c>
      <c r="J912" s="49">
        <v>196.69730475442256</v>
      </c>
      <c r="K912" s="47">
        <v>27</v>
      </c>
      <c r="L912" s="49">
        <v>96.103828718851531</v>
      </c>
      <c r="M912" s="47">
        <v>23</v>
      </c>
      <c r="N912" s="49">
        <v>9.9</v>
      </c>
      <c r="O912" s="48">
        <v>0</v>
      </c>
      <c r="P912" s="47">
        <v>0</v>
      </c>
    </row>
    <row r="913" spans="1:16" x14ac:dyDescent="0.2">
      <c r="A913" s="105" t="s">
        <v>964</v>
      </c>
      <c r="B913" s="106" t="s">
        <v>36</v>
      </c>
      <c r="C913" s="52" t="s">
        <v>32</v>
      </c>
      <c r="D913" s="82">
        <v>44055</v>
      </c>
      <c r="E913" s="51">
        <v>564000</v>
      </c>
      <c r="F913" s="51">
        <v>-1563217</v>
      </c>
      <c r="G913" s="81">
        <v>151.79224579370884</v>
      </c>
      <c r="H913" s="50">
        <v>4.0152592658996582</v>
      </c>
      <c r="I913" s="41" t="s">
        <v>39</v>
      </c>
      <c r="J913" s="49">
        <v>495.95328300958369</v>
      </c>
      <c r="K913" s="47">
        <v>59</v>
      </c>
      <c r="L913" s="49">
        <v>107.98410408580202</v>
      </c>
      <c r="M913" s="47">
        <v>29</v>
      </c>
      <c r="N913" s="49">
        <v>5</v>
      </c>
      <c r="O913" s="48">
        <v>5</v>
      </c>
      <c r="P913" s="47">
        <v>0</v>
      </c>
    </row>
    <row r="914" spans="1:16" x14ac:dyDescent="0.2">
      <c r="A914" s="105" t="s">
        <v>965</v>
      </c>
      <c r="B914" s="106" t="s">
        <v>36</v>
      </c>
      <c r="C914" s="52" t="s">
        <v>32</v>
      </c>
      <c r="D914" s="82">
        <v>44055</v>
      </c>
      <c r="E914" s="51">
        <v>564009</v>
      </c>
      <c r="F914" s="51">
        <v>-1570902</v>
      </c>
      <c r="G914" s="81">
        <v>137.16166788588149</v>
      </c>
      <c r="H914" s="50">
        <v>4.0152592658996582</v>
      </c>
      <c r="I914" s="41" t="s">
        <v>39</v>
      </c>
      <c r="J914" s="49">
        <v>168.71394931295367</v>
      </c>
      <c r="K914" s="47">
        <v>22</v>
      </c>
      <c r="L914" s="49">
        <v>59.043955576797451</v>
      </c>
      <c r="M914" s="47">
        <v>15</v>
      </c>
      <c r="N914" s="49">
        <v>0</v>
      </c>
      <c r="O914" s="48">
        <v>15</v>
      </c>
      <c r="P914" s="47">
        <v>0</v>
      </c>
    </row>
    <row r="915" spans="1:16" x14ac:dyDescent="0.2">
      <c r="A915" s="105" t="s">
        <v>966</v>
      </c>
      <c r="B915" s="106" t="s">
        <v>36</v>
      </c>
      <c r="C915" s="52" t="s">
        <v>32</v>
      </c>
      <c r="D915" s="82">
        <v>44036</v>
      </c>
      <c r="E915" s="51">
        <v>565001</v>
      </c>
      <c r="F915" s="51">
        <v>-1561315</v>
      </c>
      <c r="G915" s="81">
        <v>192.02633504023407</v>
      </c>
      <c r="H915" s="50">
        <v>4.0152592658996582</v>
      </c>
      <c r="I915" s="41" t="s">
        <v>39</v>
      </c>
      <c r="J915" s="49">
        <v>380.1445596154648</v>
      </c>
      <c r="K915" s="47">
        <v>44</v>
      </c>
      <c r="L915" s="49">
        <v>69.585844372718427</v>
      </c>
      <c r="M915" s="47">
        <v>18</v>
      </c>
      <c r="N915" s="49">
        <v>0</v>
      </c>
      <c r="O915" s="48">
        <v>0</v>
      </c>
      <c r="P915" s="47">
        <v>0</v>
      </c>
    </row>
    <row r="916" spans="1:16" x14ac:dyDescent="0.2">
      <c r="A916" s="105" t="s">
        <v>967</v>
      </c>
      <c r="B916" s="106" t="s">
        <v>36</v>
      </c>
      <c r="C916" s="52" t="s">
        <v>32</v>
      </c>
      <c r="D916" s="82">
        <v>44037</v>
      </c>
      <c r="E916" s="51">
        <v>565000</v>
      </c>
      <c r="F916" s="51">
        <v>-1563195</v>
      </c>
      <c r="G916" s="81">
        <v>115.21580102414045</v>
      </c>
      <c r="H916" s="50">
        <v>3.9751067161560059</v>
      </c>
      <c r="I916" s="41" t="s">
        <v>39</v>
      </c>
      <c r="J916" s="49">
        <v>228.2245299316765</v>
      </c>
      <c r="K916" s="47">
        <v>28</v>
      </c>
      <c r="L916" s="49">
        <v>154.10085236671557</v>
      </c>
      <c r="M916" s="47">
        <v>40</v>
      </c>
      <c r="N916" s="49">
        <v>0</v>
      </c>
      <c r="O916" s="48">
        <v>14.85</v>
      </c>
      <c r="P916" s="47">
        <v>0</v>
      </c>
    </row>
    <row r="917" spans="1:16" x14ac:dyDescent="0.2">
      <c r="A917" s="105" t="s">
        <v>968</v>
      </c>
      <c r="B917" s="106" t="s">
        <v>36</v>
      </c>
      <c r="C917" s="52" t="s">
        <v>32</v>
      </c>
      <c r="D917" s="82">
        <v>44055</v>
      </c>
      <c r="E917" s="51">
        <v>564999</v>
      </c>
      <c r="F917" s="51">
        <v>-1565059</v>
      </c>
      <c r="G917" s="81">
        <v>109.72933430870519</v>
      </c>
      <c r="H917" s="50">
        <v>3.9751067161560059</v>
      </c>
      <c r="I917" s="41" t="s">
        <v>39</v>
      </c>
      <c r="J917" s="49">
        <v>511.96677417678097</v>
      </c>
      <c r="K917" s="47">
        <v>70</v>
      </c>
      <c r="L917" s="49">
        <v>161.61269952408671</v>
      </c>
      <c r="M917" s="47">
        <v>38</v>
      </c>
      <c r="N917" s="49">
        <v>4.95</v>
      </c>
      <c r="O917" s="48">
        <v>34.65</v>
      </c>
      <c r="P917" s="47">
        <v>0</v>
      </c>
    </row>
    <row r="918" spans="1:16" x14ac:dyDescent="0.2">
      <c r="A918" s="105" t="s">
        <v>969</v>
      </c>
      <c r="B918" s="106" t="s">
        <v>36</v>
      </c>
      <c r="C918" s="52" t="s">
        <v>30</v>
      </c>
      <c r="D918" s="82">
        <v>44032</v>
      </c>
      <c r="E918" s="51">
        <v>562005</v>
      </c>
      <c r="F918" s="51">
        <v>-1550503</v>
      </c>
      <c r="G918" s="81">
        <v>23.774689100219458</v>
      </c>
      <c r="H918" s="50">
        <v>4.0152592658996582</v>
      </c>
      <c r="I918" s="41" t="s">
        <v>40</v>
      </c>
      <c r="J918" s="49">
        <v>446.1434562734762</v>
      </c>
      <c r="K918" s="47">
        <v>40</v>
      </c>
      <c r="L918" s="49">
        <v>56.944938834080482</v>
      </c>
      <c r="M918" s="47">
        <v>16</v>
      </c>
      <c r="N918" s="49">
        <v>0</v>
      </c>
      <c r="O918" s="48">
        <v>0</v>
      </c>
      <c r="P918" s="47">
        <v>0</v>
      </c>
    </row>
    <row r="919" spans="1:16" x14ac:dyDescent="0.2">
      <c r="A919" s="105" t="s">
        <v>970</v>
      </c>
      <c r="B919" s="106" t="s">
        <v>36</v>
      </c>
      <c r="C919" s="52" t="s">
        <v>30</v>
      </c>
      <c r="D919" s="82">
        <v>44022</v>
      </c>
      <c r="E919" s="51">
        <v>561986</v>
      </c>
      <c r="F919" s="51">
        <v>-1533599</v>
      </c>
      <c r="G919" s="81">
        <v>69.495245062179947</v>
      </c>
      <c r="H919" s="50">
        <v>4.0152592658996582</v>
      </c>
      <c r="I919" s="41" t="s">
        <v>39</v>
      </c>
      <c r="J919" s="49">
        <v>193.19843711037129</v>
      </c>
      <c r="K919" s="47">
        <v>19</v>
      </c>
      <c r="L919" s="49">
        <v>34.386595240894074</v>
      </c>
      <c r="M919" s="47">
        <v>10</v>
      </c>
      <c r="N919" s="49">
        <v>0</v>
      </c>
      <c r="O919" s="48">
        <v>0</v>
      </c>
      <c r="P919" s="47">
        <v>0</v>
      </c>
    </row>
    <row r="920" spans="1:16" x14ac:dyDescent="0.2">
      <c r="A920" s="105" t="s">
        <v>971</v>
      </c>
      <c r="B920" s="106" t="s">
        <v>36</v>
      </c>
      <c r="C920" s="52" t="s">
        <v>30</v>
      </c>
      <c r="D920" s="82">
        <v>44032</v>
      </c>
      <c r="E920" s="51">
        <v>562999</v>
      </c>
      <c r="F920" s="51">
        <v>-1550280</v>
      </c>
      <c r="G920" s="81">
        <v>27.432333577176298</v>
      </c>
      <c r="H920" s="50">
        <v>4.0152592658996582</v>
      </c>
      <c r="I920" s="41" t="s">
        <v>40</v>
      </c>
      <c r="J920" s="49">
        <v>359.44171483273442</v>
      </c>
      <c r="K920" s="47">
        <v>28</v>
      </c>
      <c r="L920" s="49">
        <v>22.255243915817747</v>
      </c>
      <c r="M920" s="47">
        <v>6</v>
      </c>
      <c r="N920" s="49">
        <v>0</v>
      </c>
      <c r="O920" s="48">
        <v>0</v>
      </c>
      <c r="P920" s="47">
        <v>0</v>
      </c>
    </row>
    <row r="921" spans="1:16" x14ac:dyDescent="0.2">
      <c r="A921" s="105" t="s">
        <v>972</v>
      </c>
      <c r="B921" s="106" t="s">
        <v>36</v>
      </c>
      <c r="C921" s="52" t="s">
        <v>30</v>
      </c>
      <c r="D921" s="82">
        <v>44025</v>
      </c>
      <c r="E921" s="51">
        <v>563998</v>
      </c>
      <c r="F921" s="51">
        <v>-1544405</v>
      </c>
      <c r="G921" s="81">
        <v>25.603511338697878</v>
      </c>
      <c r="H921" s="50">
        <v>3.9751067161560059</v>
      </c>
      <c r="I921" s="41" t="s">
        <v>40</v>
      </c>
      <c r="J921" s="49">
        <v>72.996168221083735</v>
      </c>
      <c r="K921" s="47">
        <v>4</v>
      </c>
      <c r="L921" s="49">
        <v>3.5736856979393945</v>
      </c>
      <c r="M921" s="47">
        <v>1</v>
      </c>
      <c r="N921" s="49">
        <v>0</v>
      </c>
      <c r="O921" s="48">
        <v>0</v>
      </c>
      <c r="P921" s="47">
        <v>0</v>
      </c>
    </row>
    <row r="922" spans="1:16" x14ac:dyDescent="0.2">
      <c r="A922" s="105" t="s">
        <v>973</v>
      </c>
      <c r="B922" s="106" t="s">
        <v>36</v>
      </c>
      <c r="C922" s="52" t="s">
        <v>30</v>
      </c>
      <c r="D922" s="82">
        <v>44013</v>
      </c>
      <c r="E922" s="51">
        <v>572999</v>
      </c>
      <c r="F922" s="51">
        <v>-1555205</v>
      </c>
      <c r="G922" s="81">
        <v>34.747622531089974</v>
      </c>
      <c r="H922" s="50">
        <v>3.9751067161560059</v>
      </c>
      <c r="I922" s="41" t="s">
        <v>40</v>
      </c>
      <c r="J922" s="49">
        <v>292.52010226245312</v>
      </c>
      <c r="K922" s="47">
        <v>21</v>
      </c>
      <c r="L922" s="49">
        <v>52.73089299256749</v>
      </c>
      <c r="M922" s="47">
        <v>15</v>
      </c>
      <c r="N922" s="49">
        <v>0</v>
      </c>
      <c r="O922" s="48">
        <v>0</v>
      </c>
      <c r="P922" s="47">
        <v>0</v>
      </c>
    </row>
    <row r="923" spans="1:16" x14ac:dyDescent="0.2">
      <c r="A923" s="105" t="s">
        <v>974</v>
      </c>
      <c r="B923" s="106" t="s">
        <v>36</v>
      </c>
      <c r="C923" s="52" t="s">
        <v>30</v>
      </c>
      <c r="D923" s="82">
        <v>44013</v>
      </c>
      <c r="E923" s="51">
        <v>573998</v>
      </c>
      <c r="F923" s="51">
        <v>-1553301</v>
      </c>
      <c r="G923" s="81">
        <v>60.351133869787851</v>
      </c>
      <c r="H923" s="50">
        <v>3.9349539279937744</v>
      </c>
      <c r="I923" s="41" t="s">
        <v>39</v>
      </c>
      <c r="J923" s="49">
        <v>163.33100147766902</v>
      </c>
      <c r="K923" s="47">
        <v>22</v>
      </c>
      <c r="L923" s="49">
        <v>63.767258017300456</v>
      </c>
      <c r="M923" s="47">
        <v>17</v>
      </c>
      <c r="N923" s="49">
        <v>0</v>
      </c>
      <c r="O923" s="48">
        <v>34.299999999999997</v>
      </c>
      <c r="P923" s="47">
        <v>0</v>
      </c>
    </row>
    <row r="924" spans="1:16" x14ac:dyDescent="0.2">
      <c r="A924" s="105" t="s">
        <v>975</v>
      </c>
      <c r="B924" s="106" t="s">
        <v>36</v>
      </c>
      <c r="C924" s="52" t="s">
        <v>32</v>
      </c>
      <c r="D924" s="82">
        <v>44046</v>
      </c>
      <c r="E924" s="51">
        <v>552026</v>
      </c>
      <c r="F924" s="51">
        <v>-1554495</v>
      </c>
      <c r="G924" s="81">
        <v>689.46598390636427</v>
      </c>
      <c r="H924" s="50">
        <v>3.9751067161560059</v>
      </c>
      <c r="I924" s="41" t="s">
        <v>41</v>
      </c>
      <c r="J924" s="49">
        <v>0</v>
      </c>
      <c r="K924" s="47">
        <v>0</v>
      </c>
      <c r="L924" s="49">
        <v>0</v>
      </c>
      <c r="M924" s="47">
        <v>0</v>
      </c>
      <c r="N924" s="49">
        <v>44.55</v>
      </c>
      <c r="O924" s="48">
        <v>0</v>
      </c>
      <c r="P924" s="47">
        <v>0</v>
      </c>
    </row>
    <row r="925" spans="1:16" x14ac:dyDescent="0.2">
      <c r="A925" s="105" t="s">
        <v>976</v>
      </c>
      <c r="B925" s="106" t="s">
        <v>36</v>
      </c>
      <c r="C925" s="52" t="s">
        <v>32</v>
      </c>
      <c r="D925" s="82">
        <v>44045</v>
      </c>
      <c r="E925" s="51">
        <v>552992</v>
      </c>
      <c r="F925" s="51">
        <v>-1550794</v>
      </c>
      <c r="G925" s="81">
        <v>557.79078273591801</v>
      </c>
      <c r="H925" s="50">
        <v>3.9751067161560059</v>
      </c>
      <c r="I925" s="41" t="s">
        <v>41</v>
      </c>
      <c r="J925" s="49">
        <v>0</v>
      </c>
      <c r="K925" s="47">
        <v>0</v>
      </c>
      <c r="L925" s="49">
        <v>0</v>
      </c>
      <c r="M925" s="47">
        <v>0</v>
      </c>
      <c r="N925" s="49">
        <v>4.95</v>
      </c>
      <c r="O925" s="48">
        <v>0</v>
      </c>
      <c r="P925" s="47">
        <v>0</v>
      </c>
    </row>
    <row r="926" spans="1:16" x14ac:dyDescent="0.2">
      <c r="A926" s="105" t="s">
        <v>977</v>
      </c>
      <c r="B926" s="106" t="s">
        <v>36</v>
      </c>
      <c r="C926" s="52" t="s">
        <v>32</v>
      </c>
      <c r="D926" s="82">
        <v>44044</v>
      </c>
      <c r="E926" s="51">
        <v>553997</v>
      </c>
      <c r="F926" s="51">
        <v>-1550799</v>
      </c>
      <c r="G926" s="81">
        <v>497.4396488661302</v>
      </c>
      <c r="H926" s="50">
        <v>3.9751067161560059</v>
      </c>
      <c r="I926" s="41" t="s">
        <v>39</v>
      </c>
      <c r="J926" s="49">
        <v>0</v>
      </c>
      <c r="K926" s="47">
        <v>0</v>
      </c>
      <c r="L926" s="49">
        <v>0</v>
      </c>
      <c r="M926" s="47">
        <v>0</v>
      </c>
      <c r="N926" s="49">
        <v>34.65</v>
      </c>
      <c r="O926" s="48">
        <v>0</v>
      </c>
      <c r="P926" s="47">
        <v>0</v>
      </c>
    </row>
    <row r="927" spans="1:16" x14ac:dyDescent="0.2">
      <c r="A927" s="105" t="s">
        <v>978</v>
      </c>
      <c r="B927" s="106" t="s">
        <v>36</v>
      </c>
      <c r="C927" s="52" t="s">
        <v>32</v>
      </c>
      <c r="D927" s="82">
        <v>44058</v>
      </c>
      <c r="E927" s="51">
        <v>555999</v>
      </c>
      <c r="F927" s="51">
        <v>-1565330</v>
      </c>
      <c r="G927" s="81">
        <v>98.756400877834665</v>
      </c>
      <c r="H927" s="50">
        <v>3.9751067161560059</v>
      </c>
      <c r="I927" s="41" t="s">
        <v>39</v>
      </c>
      <c r="J927" s="49">
        <v>37.129909464147893</v>
      </c>
      <c r="K927" s="47">
        <v>5</v>
      </c>
      <c r="L927" s="49">
        <v>96.293395358423382</v>
      </c>
      <c r="M927" s="47">
        <v>33</v>
      </c>
      <c r="N927" s="49">
        <v>0</v>
      </c>
      <c r="O927" s="48">
        <v>44.55</v>
      </c>
      <c r="P927" s="47">
        <v>0</v>
      </c>
    </row>
    <row r="928" spans="1:16" x14ac:dyDescent="0.2">
      <c r="A928" s="105" t="s">
        <v>979</v>
      </c>
      <c r="B928" s="106" t="s">
        <v>36</v>
      </c>
      <c r="C928" s="52" t="s">
        <v>32</v>
      </c>
      <c r="D928" s="82">
        <v>44056</v>
      </c>
      <c r="E928" s="51">
        <v>562998</v>
      </c>
      <c r="F928" s="51">
        <v>-1570986</v>
      </c>
      <c r="G928" s="81">
        <v>34.747622531089974</v>
      </c>
      <c r="H928" s="50">
        <v>3.9751067161560059</v>
      </c>
      <c r="I928" s="41" t="s">
        <v>40</v>
      </c>
      <c r="J928" s="49">
        <v>452.68809760075754</v>
      </c>
      <c r="K928" s="47">
        <v>34</v>
      </c>
      <c r="L928" s="49">
        <v>38.536501681592426</v>
      </c>
      <c r="M928" s="47">
        <v>13</v>
      </c>
      <c r="N928" s="49">
        <v>0</v>
      </c>
      <c r="O928" s="48">
        <v>0</v>
      </c>
      <c r="P928" s="47">
        <v>0</v>
      </c>
    </row>
    <row r="929" spans="1:16" x14ac:dyDescent="0.2">
      <c r="A929" s="105" t="s">
        <v>980</v>
      </c>
      <c r="B929" s="106" t="s">
        <v>36</v>
      </c>
      <c r="C929" s="52" t="s">
        <v>32</v>
      </c>
      <c r="D929" s="82">
        <v>44037</v>
      </c>
      <c r="E929" s="51">
        <v>570994</v>
      </c>
      <c r="F929" s="51">
        <v>-1561314</v>
      </c>
      <c r="G929" s="81">
        <v>71.324067300658371</v>
      </c>
      <c r="H929" s="50">
        <v>3.9751067161560059</v>
      </c>
      <c r="I929" s="41" t="s">
        <v>39</v>
      </c>
      <c r="J929" s="49">
        <v>467.99822171622424</v>
      </c>
      <c r="K929" s="47">
        <v>41</v>
      </c>
      <c r="L929" s="49">
        <v>121.76667642427553</v>
      </c>
      <c r="M929" s="47">
        <v>35</v>
      </c>
      <c r="N929" s="49">
        <v>0</v>
      </c>
      <c r="O929" s="48">
        <v>0</v>
      </c>
      <c r="P929" s="47">
        <v>0</v>
      </c>
    </row>
    <row r="930" spans="1:16" x14ac:dyDescent="0.2">
      <c r="A930" s="105" t="s">
        <v>981</v>
      </c>
      <c r="B930" s="106" t="s">
        <v>36</v>
      </c>
      <c r="C930" s="52" t="s">
        <v>31</v>
      </c>
      <c r="D930" s="82">
        <v>44022</v>
      </c>
      <c r="E930" s="51">
        <v>554974</v>
      </c>
      <c r="F930" s="51">
        <v>-1584097</v>
      </c>
      <c r="G930" s="81">
        <v>65.837600585223115</v>
      </c>
      <c r="H930" s="50">
        <v>4.0152592658996582</v>
      </c>
      <c r="I930" s="41" t="s">
        <v>40</v>
      </c>
      <c r="J930" s="49">
        <v>94.474119009838915</v>
      </c>
      <c r="K930" s="47">
        <v>13</v>
      </c>
      <c r="L930" s="49">
        <v>128.94316040833567</v>
      </c>
      <c r="M930" s="47">
        <v>41</v>
      </c>
      <c r="N930" s="49">
        <v>0</v>
      </c>
      <c r="O930" s="48">
        <v>0</v>
      </c>
      <c r="P930" s="47">
        <v>5</v>
      </c>
    </row>
    <row r="931" spans="1:16" x14ac:dyDescent="0.2">
      <c r="A931" s="105" t="s">
        <v>982</v>
      </c>
      <c r="B931" s="106" t="s">
        <v>36</v>
      </c>
      <c r="C931" s="52" t="s">
        <v>31</v>
      </c>
      <c r="D931" s="82">
        <v>44022</v>
      </c>
      <c r="E931" s="51">
        <v>555987</v>
      </c>
      <c r="F931" s="51">
        <v>-1582300</v>
      </c>
      <c r="G931" s="81">
        <v>60.351133869787851</v>
      </c>
      <c r="H931" s="50">
        <v>3.8948016166687012</v>
      </c>
      <c r="I931" s="41" t="s">
        <v>39</v>
      </c>
      <c r="J931" s="49">
        <v>129.90633805980517</v>
      </c>
      <c r="K931" s="47">
        <v>14</v>
      </c>
      <c r="L931" s="49">
        <v>88.81252088030611</v>
      </c>
      <c r="M931" s="47">
        <v>29</v>
      </c>
      <c r="N931" s="49">
        <v>0</v>
      </c>
      <c r="O931" s="48">
        <v>14.55</v>
      </c>
      <c r="P931" s="47">
        <v>0</v>
      </c>
    </row>
    <row r="932" spans="1:16" x14ac:dyDescent="0.2">
      <c r="A932" s="107" t="s">
        <v>983</v>
      </c>
      <c r="B932" s="108" t="s">
        <v>36</v>
      </c>
      <c r="C932" s="109" t="s">
        <v>31</v>
      </c>
      <c r="D932" s="110">
        <v>44021</v>
      </c>
      <c r="E932" s="111">
        <v>562973</v>
      </c>
      <c r="F932" s="111">
        <v>-1580398</v>
      </c>
      <c r="G932" s="112">
        <v>34.747622531089974</v>
      </c>
      <c r="H932" s="113">
        <v>3.8546488285064697</v>
      </c>
      <c r="I932" s="41" t="s">
        <v>40</v>
      </c>
      <c r="J932" s="114">
        <v>175.07206243780115</v>
      </c>
      <c r="K932" s="116">
        <v>12</v>
      </c>
      <c r="L932" s="114">
        <v>4.2383040245744219</v>
      </c>
      <c r="M932" s="116">
        <v>1</v>
      </c>
      <c r="N932" s="114">
        <v>0</v>
      </c>
      <c r="O932" s="115">
        <v>33.6</v>
      </c>
      <c r="P932" s="116">
        <v>0</v>
      </c>
    </row>
    <row r="933" spans="1:16" x14ac:dyDescent="0.2">
      <c r="A933" s="45" t="s">
        <v>984</v>
      </c>
      <c r="B933" s="46"/>
      <c r="C933" s="45"/>
      <c r="D933" s="44"/>
      <c r="E933" s="37"/>
      <c r="G933" s="42"/>
      <c r="H933" s="43" t="s">
        <v>10</v>
      </c>
      <c r="I933" s="43"/>
      <c r="J933" s="121">
        <v>408808.81159554358</v>
      </c>
      <c r="K933" s="121">
        <v>40401</v>
      </c>
      <c r="L933" s="121">
        <v>82990.453294800667</v>
      </c>
      <c r="M933" s="121">
        <v>23390</v>
      </c>
      <c r="N933" s="121">
        <v>17029.39078891887</v>
      </c>
      <c r="O933" s="121">
        <v>8001.1065549962559</v>
      </c>
      <c r="P933" s="121">
        <v>12681.60638120305</v>
      </c>
    </row>
  </sheetData>
  <mergeCells count="6">
    <mergeCell ref="N1:P1"/>
    <mergeCell ref="A1:A2"/>
    <mergeCell ref="G1:G2"/>
    <mergeCell ref="C1:C2"/>
    <mergeCell ref="F1:F2"/>
    <mergeCell ref="E1:E2"/>
  </mergeCells>
  <printOptions horizontalCentered="1"/>
  <pageMargins left="0.5" right="0.25" top="1" bottom="1" header="0.5" footer="0.25"/>
  <pageSetup scale="77" fitToHeight="52" orientation="portrait" r:id="rId1"/>
  <headerFooter alignWithMargins="0">
    <oddHeader>&amp;L&amp;P of &amp;N
IPHC-2020-FISS-REGALL-M&amp;C&amp;"-,Regular"  2020 IPHC Fishery-Independent Setline Survey
&amp;8PREPARED BY: IPHC SECRETARIAT (POSTED 29 JULY 2021)&amp;R&amp;G</oddHeader>
    <oddFooter>&amp;L&amp;8&amp;G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652AD6-D678-40BA-B650-9881DB78907E}">
  <sheetPr>
    <pageSetUpPr fitToPage="1"/>
  </sheetPr>
  <dimension ref="A1:P933"/>
  <sheetViews>
    <sheetView showGridLines="0" showRowColHeaders="0" showRuler="0" view="pageLayout" zoomScaleNormal="100" workbookViewId="0">
      <selection sqref="A1:A2"/>
    </sheetView>
  </sheetViews>
  <sheetFormatPr defaultRowHeight="12.75" x14ac:dyDescent="0.2"/>
  <cols>
    <col min="1" max="1" width="6.85546875" style="36" customWidth="1"/>
    <col min="2" max="2" width="6.42578125" style="36" customWidth="1"/>
    <col min="3" max="3" width="19.140625" style="128" bestFit="1" customWidth="1"/>
    <col min="4" max="4" width="7.140625" style="39" bestFit="1" customWidth="1"/>
    <col min="5" max="5" width="9.28515625" style="38" customWidth="1"/>
    <col min="6" max="6" width="10.85546875" style="38" customWidth="1"/>
    <col min="7" max="7" width="6" style="36" customWidth="1"/>
    <col min="8" max="8" width="6.85546875" style="35" customWidth="1"/>
    <col min="9" max="9" width="4.140625" style="35" hidden="1" customWidth="1"/>
    <col min="10" max="10" width="9.140625" style="34"/>
    <col min="11" max="11" width="8.140625" style="34" customWidth="1"/>
    <col min="12" max="12" width="8.42578125" style="34" customWidth="1"/>
    <col min="13" max="13" width="6.7109375" style="34" customWidth="1"/>
    <col min="14" max="14" width="8.140625" style="31" customWidth="1"/>
    <col min="15" max="15" width="6.5703125" style="31" bestFit="1" customWidth="1"/>
    <col min="16" max="16" width="7.85546875" style="31" customWidth="1"/>
    <col min="17" max="16384" width="9.140625" style="30"/>
  </cols>
  <sheetData>
    <row r="1" spans="1:16" ht="13.5" x14ac:dyDescent="0.2">
      <c r="A1" s="156" t="s">
        <v>50</v>
      </c>
      <c r="B1" s="65" t="s">
        <v>8</v>
      </c>
      <c r="C1" s="160" t="s">
        <v>15</v>
      </c>
      <c r="D1" s="64" t="s">
        <v>1</v>
      </c>
      <c r="E1" s="162" t="s">
        <v>4</v>
      </c>
      <c r="F1" s="162" t="s">
        <v>2</v>
      </c>
      <c r="G1" s="158" t="s">
        <v>985</v>
      </c>
      <c r="H1" s="63" t="s">
        <v>11</v>
      </c>
      <c r="I1" s="79" t="s">
        <v>43</v>
      </c>
      <c r="J1" s="60" t="s">
        <v>46</v>
      </c>
      <c r="K1" s="59"/>
      <c r="L1" s="62" t="s">
        <v>47</v>
      </c>
      <c r="M1" s="61"/>
      <c r="N1" s="166" t="s">
        <v>52</v>
      </c>
      <c r="O1" s="167"/>
      <c r="P1" s="168"/>
    </row>
    <row r="2" spans="1:16" ht="14.25" x14ac:dyDescent="0.2">
      <c r="A2" s="157"/>
      <c r="B2" s="58" t="s">
        <v>9</v>
      </c>
      <c r="C2" s="164"/>
      <c r="D2" s="57" t="s">
        <v>3</v>
      </c>
      <c r="E2" s="164"/>
      <c r="F2" s="164"/>
      <c r="G2" s="165"/>
      <c r="H2" s="56" t="s">
        <v>53</v>
      </c>
      <c r="I2" s="80"/>
      <c r="J2" s="55" t="s">
        <v>986</v>
      </c>
      <c r="K2" s="53" t="s">
        <v>48</v>
      </c>
      <c r="L2" s="55" t="s">
        <v>986</v>
      </c>
      <c r="M2" s="53" t="s">
        <v>48</v>
      </c>
      <c r="N2" s="55" t="s">
        <v>5</v>
      </c>
      <c r="O2" s="54" t="s">
        <v>6</v>
      </c>
      <c r="P2" s="53" t="s">
        <v>7</v>
      </c>
    </row>
    <row r="3" spans="1:16" x14ac:dyDescent="0.2">
      <c r="A3" s="98" t="s">
        <v>54</v>
      </c>
      <c r="B3" s="99" t="s">
        <v>33</v>
      </c>
      <c r="C3" s="100" t="s">
        <v>16</v>
      </c>
      <c r="D3" s="101">
        <v>44022</v>
      </c>
      <c r="E3" s="122">
        <v>504921</v>
      </c>
      <c r="F3" s="122">
        <v>-1290016</v>
      </c>
      <c r="G3" s="103">
        <v>50</v>
      </c>
      <c r="H3" s="104">
        <v>7.9502134323120117</v>
      </c>
      <c r="I3" s="35" t="s">
        <v>39</v>
      </c>
      <c r="J3" s="49">
        <v>657.39013671875</v>
      </c>
      <c r="K3" s="47">
        <v>31</v>
      </c>
      <c r="L3" s="49">
        <v>223.60411071777344</v>
      </c>
      <c r="M3" s="120">
        <v>29</v>
      </c>
      <c r="N3" s="49">
        <v>0</v>
      </c>
      <c r="O3" s="48">
        <v>0</v>
      </c>
      <c r="P3" s="47">
        <v>9.9</v>
      </c>
    </row>
    <row r="4" spans="1:16" x14ac:dyDescent="0.2">
      <c r="A4" s="105" t="s">
        <v>55</v>
      </c>
      <c r="B4" s="106" t="s">
        <v>33</v>
      </c>
      <c r="C4" s="52" t="s">
        <v>16</v>
      </c>
      <c r="D4" s="82">
        <v>44022</v>
      </c>
      <c r="E4" s="123">
        <v>505009</v>
      </c>
      <c r="F4" s="123">
        <v>-1291602</v>
      </c>
      <c r="G4" s="81">
        <v>67</v>
      </c>
      <c r="H4" s="50">
        <v>7.9502134323120117</v>
      </c>
      <c r="I4" s="35" t="s">
        <v>39</v>
      </c>
      <c r="J4" s="49">
        <v>990.880126953125</v>
      </c>
      <c r="K4" s="47">
        <v>35</v>
      </c>
      <c r="L4" s="49">
        <v>87.967811584472656</v>
      </c>
      <c r="M4" s="47">
        <v>12</v>
      </c>
      <c r="N4" s="49">
        <v>0</v>
      </c>
      <c r="O4" s="48">
        <v>0</v>
      </c>
      <c r="P4" s="47">
        <v>29.7</v>
      </c>
    </row>
    <row r="5" spans="1:16" x14ac:dyDescent="0.2">
      <c r="A5" s="105" t="s">
        <v>56</v>
      </c>
      <c r="B5" s="106" t="s">
        <v>33</v>
      </c>
      <c r="C5" s="52" t="s">
        <v>16</v>
      </c>
      <c r="D5" s="82">
        <v>44023</v>
      </c>
      <c r="E5" s="123">
        <v>505981</v>
      </c>
      <c r="F5" s="123">
        <v>-1282809</v>
      </c>
      <c r="G5" s="81">
        <v>53</v>
      </c>
      <c r="H5" s="50">
        <v>7.9502134323120117</v>
      </c>
      <c r="I5" s="35" t="s">
        <v>39</v>
      </c>
      <c r="J5" s="49">
        <v>100.47434997558594</v>
      </c>
      <c r="K5" s="47">
        <v>3</v>
      </c>
      <c r="L5" s="49">
        <v>95.621421813964844</v>
      </c>
      <c r="M5" s="47">
        <v>14</v>
      </c>
      <c r="N5" s="49">
        <v>0</v>
      </c>
      <c r="O5" s="48">
        <v>0</v>
      </c>
      <c r="P5" s="47">
        <v>0</v>
      </c>
    </row>
    <row r="6" spans="1:16" x14ac:dyDescent="0.2">
      <c r="A6" s="105" t="s">
        <v>57</v>
      </c>
      <c r="B6" s="106" t="s">
        <v>33</v>
      </c>
      <c r="C6" s="52" t="s">
        <v>16</v>
      </c>
      <c r="D6" s="82">
        <v>44023</v>
      </c>
      <c r="E6" s="123">
        <v>505974</v>
      </c>
      <c r="F6" s="123">
        <v>-1284397</v>
      </c>
      <c r="G6" s="81">
        <v>39</v>
      </c>
      <c r="H6" s="50">
        <v>7.9502134323120117</v>
      </c>
      <c r="I6" s="35" t="s">
        <v>39</v>
      </c>
      <c r="J6" s="49">
        <v>564.51593017578125</v>
      </c>
      <c r="K6" s="47">
        <v>24</v>
      </c>
      <c r="L6" s="49">
        <v>218.83302307128906</v>
      </c>
      <c r="M6" s="47">
        <v>28</v>
      </c>
      <c r="N6" s="49">
        <v>0</v>
      </c>
      <c r="O6" s="48">
        <v>0</v>
      </c>
      <c r="P6" s="47">
        <v>9.9</v>
      </c>
    </row>
    <row r="7" spans="1:16" x14ac:dyDescent="0.2">
      <c r="A7" s="105" t="s">
        <v>58</v>
      </c>
      <c r="B7" s="106" t="s">
        <v>33</v>
      </c>
      <c r="C7" s="52" t="s">
        <v>16</v>
      </c>
      <c r="D7" s="82">
        <v>44022</v>
      </c>
      <c r="E7" s="123">
        <v>510068</v>
      </c>
      <c r="F7" s="123">
        <v>-1290013</v>
      </c>
      <c r="G7" s="81">
        <v>47</v>
      </c>
      <c r="H7" s="50">
        <v>7.9502134323120117</v>
      </c>
      <c r="I7" s="35" t="s">
        <v>39</v>
      </c>
      <c r="J7" s="49">
        <v>57.492073059082031</v>
      </c>
      <c r="K7" s="47">
        <v>4</v>
      </c>
      <c r="L7" s="49">
        <v>61.087818145751953</v>
      </c>
      <c r="M7" s="47">
        <v>8</v>
      </c>
      <c r="N7" s="49">
        <v>0</v>
      </c>
      <c r="O7" s="48">
        <v>0</v>
      </c>
      <c r="P7" s="47">
        <v>0</v>
      </c>
    </row>
    <row r="8" spans="1:16" x14ac:dyDescent="0.2">
      <c r="A8" s="105" t="s">
        <v>59</v>
      </c>
      <c r="B8" s="106" t="s">
        <v>33</v>
      </c>
      <c r="C8" s="52" t="s">
        <v>16</v>
      </c>
      <c r="D8" s="82">
        <v>44017</v>
      </c>
      <c r="E8" s="123">
        <v>505999</v>
      </c>
      <c r="F8" s="123">
        <v>-1291626</v>
      </c>
      <c r="G8" s="81">
        <v>86</v>
      </c>
      <c r="H8" s="50">
        <v>7.9502134323120117</v>
      </c>
      <c r="I8" s="35" t="s">
        <v>39</v>
      </c>
      <c r="J8" s="49">
        <v>251.23805236816406</v>
      </c>
      <c r="K8" s="47">
        <v>16</v>
      </c>
      <c r="L8" s="49">
        <v>119.94264984130859</v>
      </c>
      <c r="M8" s="47">
        <v>15</v>
      </c>
      <c r="N8" s="49">
        <v>19.8</v>
      </c>
      <c r="O8" s="48">
        <v>0</v>
      </c>
      <c r="P8" s="47">
        <v>0</v>
      </c>
    </row>
    <row r="9" spans="1:16" x14ac:dyDescent="0.2">
      <c r="A9" s="105" t="s">
        <v>60</v>
      </c>
      <c r="B9" s="106" t="s">
        <v>33</v>
      </c>
      <c r="C9" s="52" t="s">
        <v>16</v>
      </c>
      <c r="D9" s="82">
        <v>44021</v>
      </c>
      <c r="E9" s="123">
        <v>510000</v>
      </c>
      <c r="F9" s="123">
        <v>-1293197</v>
      </c>
      <c r="G9" s="81">
        <v>131</v>
      </c>
      <c r="H9" s="50">
        <v>7.9502134323120117</v>
      </c>
      <c r="I9" s="35" t="s">
        <v>39</v>
      </c>
      <c r="J9" s="49">
        <v>1142.6636962890625</v>
      </c>
      <c r="K9" s="47">
        <v>40</v>
      </c>
      <c r="L9" s="49">
        <v>47.97357177734375</v>
      </c>
      <c r="M9" s="47">
        <v>6</v>
      </c>
      <c r="N9" s="49">
        <v>24.75</v>
      </c>
      <c r="O9" s="48">
        <v>0</v>
      </c>
      <c r="P9" s="47">
        <v>44.55</v>
      </c>
    </row>
    <row r="10" spans="1:16" x14ac:dyDescent="0.2">
      <c r="A10" s="105" t="s">
        <v>61</v>
      </c>
      <c r="B10" s="106" t="s">
        <v>33</v>
      </c>
      <c r="C10" s="52" t="s">
        <v>16</v>
      </c>
      <c r="D10" s="82">
        <v>44009</v>
      </c>
      <c r="E10" s="123">
        <v>511000</v>
      </c>
      <c r="F10" s="123">
        <v>-1281259</v>
      </c>
      <c r="G10" s="81">
        <v>58</v>
      </c>
      <c r="H10" s="50">
        <v>7.9502134323120117</v>
      </c>
      <c r="I10" s="35" t="s">
        <v>39</v>
      </c>
      <c r="J10" s="49">
        <v>241.19683837890625</v>
      </c>
      <c r="K10" s="47">
        <v>8</v>
      </c>
      <c r="L10" s="49">
        <v>38.785305023193359</v>
      </c>
      <c r="M10" s="47">
        <v>5</v>
      </c>
      <c r="N10" s="49">
        <v>0</v>
      </c>
      <c r="O10" s="48">
        <v>0</v>
      </c>
      <c r="P10" s="47">
        <v>4.95</v>
      </c>
    </row>
    <row r="11" spans="1:16" x14ac:dyDescent="0.2">
      <c r="A11" s="105" t="s">
        <v>62</v>
      </c>
      <c r="B11" s="106" t="s">
        <v>33</v>
      </c>
      <c r="C11" s="52" t="s">
        <v>16</v>
      </c>
      <c r="D11" s="82">
        <v>44009</v>
      </c>
      <c r="E11" s="123">
        <v>510969</v>
      </c>
      <c r="F11" s="123">
        <v>-1282800</v>
      </c>
      <c r="G11" s="81">
        <v>106</v>
      </c>
      <c r="H11" s="50">
        <v>7.9502134323120117</v>
      </c>
      <c r="I11" s="35" t="s">
        <v>39</v>
      </c>
      <c r="J11" s="49">
        <v>110.16101837158203</v>
      </c>
      <c r="K11" s="47">
        <v>6</v>
      </c>
      <c r="L11" s="49">
        <v>27.282341003417969</v>
      </c>
      <c r="M11" s="47">
        <v>3</v>
      </c>
      <c r="N11" s="49">
        <v>4.95</v>
      </c>
      <c r="O11" s="48">
        <v>0</v>
      </c>
      <c r="P11" s="47">
        <v>0</v>
      </c>
    </row>
    <row r="12" spans="1:16" x14ac:dyDescent="0.2">
      <c r="A12" s="105" t="s">
        <v>63</v>
      </c>
      <c r="B12" s="106" t="s">
        <v>33</v>
      </c>
      <c r="C12" s="52" t="s">
        <v>16</v>
      </c>
      <c r="D12" s="82">
        <v>44023</v>
      </c>
      <c r="E12" s="123">
        <v>510995</v>
      </c>
      <c r="F12" s="123">
        <v>-1284414</v>
      </c>
      <c r="G12" s="81">
        <v>55</v>
      </c>
      <c r="H12" s="50">
        <v>7.9502134323120117</v>
      </c>
      <c r="I12" s="35" t="s">
        <v>39</v>
      </c>
      <c r="J12" s="49">
        <v>142.05572509765625</v>
      </c>
      <c r="K12" s="47">
        <v>11</v>
      </c>
      <c r="L12" s="49">
        <v>575.66546630859375</v>
      </c>
      <c r="M12" s="47">
        <v>80</v>
      </c>
      <c r="N12" s="49">
        <v>0</v>
      </c>
      <c r="O12" s="48">
        <v>0</v>
      </c>
      <c r="P12" s="47">
        <v>0</v>
      </c>
    </row>
    <row r="13" spans="1:16" x14ac:dyDescent="0.2">
      <c r="A13" s="105" t="s">
        <v>64</v>
      </c>
      <c r="B13" s="106" t="s">
        <v>33</v>
      </c>
      <c r="C13" s="52" t="s">
        <v>16</v>
      </c>
      <c r="D13" s="82">
        <v>44017</v>
      </c>
      <c r="E13" s="123">
        <v>510999</v>
      </c>
      <c r="F13" s="123">
        <v>-1290037</v>
      </c>
      <c r="G13" s="81">
        <v>74</v>
      </c>
      <c r="H13" s="50">
        <v>7.9502134323120117</v>
      </c>
      <c r="I13" s="35" t="s">
        <v>39</v>
      </c>
      <c r="J13" s="49">
        <v>354.030517578125</v>
      </c>
      <c r="K13" s="47">
        <v>26</v>
      </c>
      <c r="L13" s="49">
        <v>336.07470703125</v>
      </c>
      <c r="M13" s="47">
        <v>43</v>
      </c>
      <c r="N13" s="49">
        <v>9.9</v>
      </c>
      <c r="O13" s="48">
        <v>0</v>
      </c>
      <c r="P13" s="47">
        <v>0</v>
      </c>
    </row>
    <row r="14" spans="1:16" x14ac:dyDescent="0.2">
      <c r="A14" s="105" t="s">
        <v>65</v>
      </c>
      <c r="B14" s="106" t="s">
        <v>33</v>
      </c>
      <c r="C14" s="52" t="s">
        <v>16</v>
      </c>
      <c r="D14" s="82">
        <v>44017</v>
      </c>
      <c r="E14" s="123">
        <v>511000</v>
      </c>
      <c r="F14" s="123">
        <v>-1291605</v>
      </c>
      <c r="G14" s="81">
        <v>145</v>
      </c>
      <c r="H14" s="50">
        <v>7.9502134323120117</v>
      </c>
      <c r="I14" s="35" t="s">
        <v>39</v>
      </c>
      <c r="J14" s="49">
        <v>1286.582763671875</v>
      </c>
      <c r="K14" s="47">
        <v>55</v>
      </c>
      <c r="L14" s="49">
        <v>31.76519775390625</v>
      </c>
      <c r="M14" s="47">
        <v>4</v>
      </c>
      <c r="N14" s="49">
        <v>69.3</v>
      </c>
      <c r="O14" s="48">
        <v>0</v>
      </c>
      <c r="P14" s="47">
        <v>14.85</v>
      </c>
    </row>
    <row r="15" spans="1:16" x14ac:dyDescent="0.2">
      <c r="A15" s="105" t="s">
        <v>66</v>
      </c>
      <c r="B15" s="106" t="s">
        <v>33</v>
      </c>
      <c r="C15" s="52" t="s">
        <v>16</v>
      </c>
      <c r="D15" s="82">
        <v>44018</v>
      </c>
      <c r="E15" s="123">
        <v>511000</v>
      </c>
      <c r="F15" s="123">
        <v>-1293211</v>
      </c>
      <c r="G15" s="81">
        <v>155</v>
      </c>
      <c r="H15" s="50">
        <v>7.9502134323120117</v>
      </c>
      <c r="I15" s="35" t="s">
        <v>39</v>
      </c>
      <c r="J15" s="49">
        <v>453.7098388671875</v>
      </c>
      <c r="K15" s="47">
        <v>22</v>
      </c>
      <c r="L15" s="49">
        <v>43.803768157958984</v>
      </c>
      <c r="M15" s="47">
        <v>6</v>
      </c>
      <c r="N15" s="49">
        <v>34.65</v>
      </c>
      <c r="O15" s="48">
        <v>0</v>
      </c>
      <c r="P15" s="47">
        <v>0</v>
      </c>
    </row>
    <row r="16" spans="1:16" x14ac:dyDescent="0.2">
      <c r="A16" s="105" t="s">
        <v>67</v>
      </c>
      <c r="B16" s="106" t="s">
        <v>33</v>
      </c>
      <c r="C16" s="52" t="s">
        <v>16</v>
      </c>
      <c r="D16" s="82">
        <v>44031</v>
      </c>
      <c r="E16" s="123">
        <v>511999</v>
      </c>
      <c r="F16" s="123">
        <v>-1275499</v>
      </c>
      <c r="G16" s="81">
        <v>75</v>
      </c>
      <c r="H16" s="50">
        <v>7.9502134323120117</v>
      </c>
      <c r="I16" s="35" t="s">
        <v>39</v>
      </c>
      <c r="J16" s="49">
        <v>216.00791931152344</v>
      </c>
      <c r="K16" s="47">
        <v>7</v>
      </c>
      <c r="L16" s="49">
        <v>77.398483276367188</v>
      </c>
      <c r="M16" s="47">
        <v>10</v>
      </c>
      <c r="N16" s="49">
        <v>9.9</v>
      </c>
      <c r="O16" s="48">
        <v>0</v>
      </c>
      <c r="P16" s="47">
        <v>19.8</v>
      </c>
    </row>
    <row r="17" spans="1:16" x14ac:dyDescent="0.2">
      <c r="A17" s="105" t="s">
        <v>68</v>
      </c>
      <c r="B17" s="106" t="s">
        <v>33</v>
      </c>
      <c r="C17" s="52" t="s">
        <v>16</v>
      </c>
      <c r="D17" s="82">
        <v>44030</v>
      </c>
      <c r="E17" s="123">
        <v>512001</v>
      </c>
      <c r="F17" s="123">
        <v>-1281118</v>
      </c>
      <c r="G17" s="81">
        <v>45</v>
      </c>
      <c r="H17" s="50">
        <v>7.9502134323120117</v>
      </c>
      <c r="I17" s="35" t="s">
        <v>39</v>
      </c>
      <c r="J17" s="49">
        <v>43.353805541992188</v>
      </c>
      <c r="K17" s="47">
        <v>3</v>
      </c>
      <c r="L17" s="49">
        <v>145.29342651367188</v>
      </c>
      <c r="M17" s="47">
        <v>23</v>
      </c>
      <c r="N17" s="49">
        <v>0</v>
      </c>
      <c r="O17" s="48">
        <v>0</v>
      </c>
      <c r="P17" s="47">
        <v>0</v>
      </c>
    </row>
    <row r="18" spans="1:16" x14ac:dyDescent="0.2">
      <c r="A18" s="105" t="s">
        <v>69</v>
      </c>
      <c r="B18" s="106" t="s">
        <v>33</v>
      </c>
      <c r="C18" s="52" t="s">
        <v>16</v>
      </c>
      <c r="D18" s="82">
        <v>44009</v>
      </c>
      <c r="E18" s="123">
        <v>511998</v>
      </c>
      <c r="F18" s="123">
        <v>-1282686</v>
      </c>
      <c r="G18" s="81">
        <v>82</v>
      </c>
      <c r="H18" s="50">
        <v>7.9502134323120117</v>
      </c>
      <c r="I18" s="35" t="s">
        <v>39</v>
      </c>
      <c r="J18" s="49">
        <v>75.787818908691406</v>
      </c>
      <c r="K18" s="47">
        <v>5</v>
      </c>
      <c r="L18" s="49">
        <v>125.01560211181641</v>
      </c>
      <c r="M18" s="47">
        <v>15</v>
      </c>
      <c r="N18" s="49">
        <v>14.85</v>
      </c>
      <c r="O18" s="48">
        <v>0</v>
      </c>
      <c r="P18" s="47">
        <v>0</v>
      </c>
    </row>
    <row r="19" spans="1:16" x14ac:dyDescent="0.2">
      <c r="A19" s="105" t="s">
        <v>70</v>
      </c>
      <c r="B19" s="106" t="s">
        <v>33</v>
      </c>
      <c r="C19" s="52" t="s">
        <v>16</v>
      </c>
      <c r="D19" s="82">
        <v>44026</v>
      </c>
      <c r="E19" s="123">
        <v>512095</v>
      </c>
      <c r="F19" s="123">
        <v>-1284050</v>
      </c>
      <c r="G19" s="81">
        <v>114</v>
      </c>
      <c r="H19" s="50">
        <v>8.0305185317993164</v>
      </c>
      <c r="I19" s="35" t="s">
        <v>39</v>
      </c>
      <c r="J19" s="49">
        <v>683.56964111328125</v>
      </c>
      <c r="K19" s="47">
        <v>44</v>
      </c>
      <c r="L19" s="49">
        <v>288.17596435546875</v>
      </c>
      <c r="M19" s="47">
        <v>34</v>
      </c>
      <c r="N19" s="49">
        <v>15</v>
      </c>
      <c r="O19" s="48">
        <v>0</v>
      </c>
      <c r="P19" s="47">
        <v>15</v>
      </c>
    </row>
    <row r="20" spans="1:16" x14ac:dyDescent="0.2">
      <c r="A20" s="105" t="s">
        <v>71</v>
      </c>
      <c r="B20" s="106" t="s">
        <v>33</v>
      </c>
      <c r="C20" s="52" t="s">
        <v>16</v>
      </c>
      <c r="D20" s="82">
        <v>44026</v>
      </c>
      <c r="E20" s="123">
        <v>512144</v>
      </c>
      <c r="F20" s="123">
        <v>-1290023</v>
      </c>
      <c r="G20" s="81">
        <v>129</v>
      </c>
      <c r="H20" s="50">
        <v>7.9502134323120117</v>
      </c>
      <c r="I20" s="35" t="s">
        <v>39</v>
      </c>
      <c r="J20" s="49">
        <v>78.100540161132813</v>
      </c>
      <c r="K20" s="47">
        <v>5</v>
      </c>
      <c r="L20" s="49">
        <v>59.671276092529297</v>
      </c>
      <c r="M20" s="47">
        <v>7</v>
      </c>
      <c r="N20" s="49">
        <v>49.5</v>
      </c>
      <c r="O20" s="48">
        <v>0</v>
      </c>
      <c r="P20" s="47">
        <v>19.8</v>
      </c>
    </row>
    <row r="21" spans="1:16" x14ac:dyDescent="0.2">
      <c r="A21" s="105" t="s">
        <v>72</v>
      </c>
      <c r="B21" s="106" t="s">
        <v>33</v>
      </c>
      <c r="C21" s="52" t="s">
        <v>16</v>
      </c>
      <c r="D21" s="82">
        <v>44018</v>
      </c>
      <c r="E21" s="123">
        <v>512000</v>
      </c>
      <c r="F21" s="123">
        <v>-1291484</v>
      </c>
      <c r="G21" s="81">
        <v>130</v>
      </c>
      <c r="H21" s="50">
        <v>7.9502134323120117</v>
      </c>
      <c r="I21" s="35" t="s">
        <v>39</v>
      </c>
      <c r="J21" s="49">
        <v>117.28043365478516</v>
      </c>
      <c r="K21" s="47">
        <v>9</v>
      </c>
      <c r="L21" s="49">
        <v>138.92953491210938</v>
      </c>
      <c r="M21" s="47">
        <v>16</v>
      </c>
      <c r="N21" s="49">
        <v>4.95</v>
      </c>
      <c r="O21" s="48">
        <v>0</v>
      </c>
      <c r="P21" s="47">
        <v>9.9</v>
      </c>
    </row>
    <row r="22" spans="1:16" x14ac:dyDescent="0.2">
      <c r="A22" s="105" t="s">
        <v>73</v>
      </c>
      <c r="B22" s="106" t="s">
        <v>33</v>
      </c>
      <c r="C22" s="52" t="s">
        <v>16</v>
      </c>
      <c r="D22" s="82">
        <v>44018</v>
      </c>
      <c r="E22" s="123">
        <v>512000</v>
      </c>
      <c r="F22" s="123">
        <v>-1293122</v>
      </c>
      <c r="G22" s="81">
        <v>112</v>
      </c>
      <c r="H22" s="50">
        <v>7.9502134323120117</v>
      </c>
      <c r="I22" s="35" t="s">
        <v>39</v>
      </c>
      <c r="J22" s="49">
        <v>1643.5040283203125</v>
      </c>
      <c r="K22" s="47">
        <v>69</v>
      </c>
      <c r="L22" s="49">
        <v>225.49751281738281</v>
      </c>
      <c r="M22" s="47">
        <v>26</v>
      </c>
      <c r="N22" s="49">
        <v>79.2</v>
      </c>
      <c r="O22" s="48">
        <v>0</v>
      </c>
      <c r="P22" s="47">
        <v>29.7</v>
      </c>
    </row>
    <row r="23" spans="1:16" x14ac:dyDescent="0.2">
      <c r="A23" s="105" t="s">
        <v>74</v>
      </c>
      <c r="B23" s="106" t="s">
        <v>33</v>
      </c>
      <c r="C23" s="52" t="s">
        <v>16</v>
      </c>
      <c r="D23" s="82">
        <v>44020</v>
      </c>
      <c r="E23" s="123">
        <v>512001</v>
      </c>
      <c r="F23" s="123">
        <v>-1294706</v>
      </c>
      <c r="G23" s="81">
        <v>132</v>
      </c>
      <c r="H23" s="50">
        <v>7.9502134323120117</v>
      </c>
      <c r="I23" s="35" t="s">
        <v>39</v>
      </c>
      <c r="J23" s="49">
        <v>319.95162963867188</v>
      </c>
      <c r="K23" s="47">
        <v>15</v>
      </c>
      <c r="L23" s="49">
        <v>17.61622428894043</v>
      </c>
      <c r="M23" s="47">
        <v>2</v>
      </c>
      <c r="N23" s="49">
        <v>49.5</v>
      </c>
      <c r="O23" s="48">
        <v>0</v>
      </c>
      <c r="P23" s="47">
        <v>24.75</v>
      </c>
    </row>
    <row r="24" spans="1:16" x14ac:dyDescent="0.2">
      <c r="A24" s="105" t="s">
        <v>75</v>
      </c>
      <c r="B24" s="106" t="s">
        <v>33</v>
      </c>
      <c r="C24" s="52" t="s">
        <v>16</v>
      </c>
      <c r="D24" s="82">
        <v>44030</v>
      </c>
      <c r="E24" s="123">
        <v>513000</v>
      </c>
      <c r="F24" s="123">
        <v>-1281182</v>
      </c>
      <c r="G24" s="81">
        <v>47</v>
      </c>
      <c r="H24" s="50">
        <v>7.9502134323120117</v>
      </c>
      <c r="I24" s="35" t="s">
        <v>39</v>
      </c>
      <c r="J24" s="49">
        <v>506.25360107421875</v>
      </c>
      <c r="K24" s="47">
        <v>14</v>
      </c>
      <c r="L24" s="49">
        <v>79.208290100097656</v>
      </c>
      <c r="M24" s="47">
        <v>12</v>
      </c>
      <c r="N24" s="49">
        <v>0</v>
      </c>
      <c r="O24" s="48">
        <v>0</v>
      </c>
      <c r="P24" s="47">
        <v>24.90566037735849</v>
      </c>
    </row>
    <row r="25" spans="1:16" x14ac:dyDescent="0.2">
      <c r="A25" s="105" t="s">
        <v>76</v>
      </c>
      <c r="B25" s="106" t="s">
        <v>33</v>
      </c>
      <c r="C25" s="52" t="s">
        <v>16</v>
      </c>
      <c r="D25" s="82">
        <v>44030</v>
      </c>
      <c r="E25" s="123">
        <v>513039</v>
      </c>
      <c r="F25" s="123">
        <v>-1282701</v>
      </c>
      <c r="G25" s="81">
        <v>102</v>
      </c>
      <c r="H25" s="50">
        <v>7.9502134323120117</v>
      </c>
      <c r="I25" s="35" t="s">
        <v>39</v>
      </c>
      <c r="J25" s="49">
        <v>13.812229156494141</v>
      </c>
      <c r="K25" s="47">
        <v>1</v>
      </c>
      <c r="L25" s="49">
        <v>0</v>
      </c>
      <c r="M25" s="47">
        <v>0</v>
      </c>
      <c r="N25" s="49">
        <v>19.8</v>
      </c>
      <c r="O25" s="48">
        <v>0</v>
      </c>
      <c r="P25" s="47">
        <v>0</v>
      </c>
    </row>
    <row r="26" spans="1:16" x14ac:dyDescent="0.2">
      <c r="A26" s="105" t="s">
        <v>77</v>
      </c>
      <c r="B26" s="106" t="s">
        <v>33</v>
      </c>
      <c r="C26" s="52" t="s">
        <v>16</v>
      </c>
      <c r="D26" s="82">
        <v>44014</v>
      </c>
      <c r="E26" s="123">
        <v>512999</v>
      </c>
      <c r="F26" s="123">
        <v>-1284291</v>
      </c>
      <c r="G26" s="81">
        <v>52</v>
      </c>
      <c r="H26" s="50">
        <v>7.9502134323120117</v>
      </c>
      <c r="I26" s="35" t="s">
        <v>39</v>
      </c>
      <c r="J26" s="49">
        <v>26.384372711181641</v>
      </c>
      <c r="K26" s="47">
        <v>2</v>
      </c>
      <c r="L26" s="49">
        <v>130.31967163085938</v>
      </c>
      <c r="M26" s="47">
        <v>17</v>
      </c>
      <c r="N26" s="49">
        <v>0</v>
      </c>
      <c r="O26" s="48">
        <v>0</v>
      </c>
      <c r="P26" s="47">
        <v>0</v>
      </c>
    </row>
    <row r="27" spans="1:16" x14ac:dyDescent="0.2">
      <c r="A27" s="105" t="s">
        <v>78</v>
      </c>
      <c r="B27" s="106" t="s">
        <v>33</v>
      </c>
      <c r="C27" s="52" t="s">
        <v>16</v>
      </c>
      <c r="D27" s="82">
        <v>44026</v>
      </c>
      <c r="E27" s="123">
        <v>512980</v>
      </c>
      <c r="F27" s="123">
        <v>-1285903</v>
      </c>
      <c r="G27" s="81">
        <v>26</v>
      </c>
      <c r="H27" s="50">
        <v>7.9502134323120117</v>
      </c>
      <c r="I27" s="35" t="s">
        <v>39</v>
      </c>
      <c r="J27" s="49">
        <v>275.42098999023438</v>
      </c>
      <c r="K27" s="47">
        <v>14</v>
      </c>
      <c r="L27" s="49">
        <v>194.06427001953125</v>
      </c>
      <c r="M27" s="47">
        <v>25</v>
      </c>
      <c r="N27" s="49">
        <v>0</v>
      </c>
      <c r="O27" s="48">
        <v>0</v>
      </c>
      <c r="P27" s="47">
        <v>0</v>
      </c>
    </row>
    <row r="28" spans="1:16" x14ac:dyDescent="0.2">
      <c r="A28" s="105" t="s">
        <v>79</v>
      </c>
      <c r="B28" s="106" t="s">
        <v>33</v>
      </c>
      <c r="C28" s="52" t="s">
        <v>16</v>
      </c>
      <c r="D28" s="82">
        <v>44027</v>
      </c>
      <c r="E28" s="123">
        <v>513000</v>
      </c>
      <c r="F28" s="123">
        <v>-1291519</v>
      </c>
      <c r="G28" s="81">
        <v>27</v>
      </c>
      <c r="H28" s="50">
        <v>8.0305185317993164</v>
      </c>
      <c r="I28" s="35" t="s">
        <v>39</v>
      </c>
      <c r="J28" s="49">
        <v>329.07418823242188</v>
      </c>
      <c r="K28" s="47">
        <v>14</v>
      </c>
      <c r="L28" s="49">
        <v>99.522468566894531</v>
      </c>
      <c r="M28" s="47">
        <v>12</v>
      </c>
      <c r="N28" s="49">
        <v>0</v>
      </c>
      <c r="O28" s="48">
        <v>0</v>
      </c>
      <c r="P28" s="47">
        <v>10</v>
      </c>
    </row>
    <row r="29" spans="1:16" x14ac:dyDescent="0.2">
      <c r="A29" s="105" t="s">
        <v>80</v>
      </c>
      <c r="B29" s="106" t="s">
        <v>33</v>
      </c>
      <c r="C29" s="52" t="s">
        <v>16</v>
      </c>
      <c r="D29" s="82">
        <v>44027</v>
      </c>
      <c r="E29" s="123">
        <v>513000</v>
      </c>
      <c r="F29" s="123">
        <v>-1293128</v>
      </c>
      <c r="G29" s="81">
        <v>56</v>
      </c>
      <c r="H29" s="50">
        <v>7.9502134323120117</v>
      </c>
      <c r="I29" s="35" t="s">
        <v>39</v>
      </c>
      <c r="J29" s="49">
        <v>5401.2607421875</v>
      </c>
      <c r="K29" s="47">
        <v>173</v>
      </c>
      <c r="L29" s="49">
        <v>500.20220947265625</v>
      </c>
      <c r="M29" s="47">
        <v>60</v>
      </c>
      <c r="N29" s="49">
        <v>0</v>
      </c>
      <c r="O29" s="48">
        <v>0</v>
      </c>
      <c r="P29" s="47">
        <v>49.5</v>
      </c>
    </row>
    <row r="30" spans="1:16" x14ac:dyDescent="0.2">
      <c r="A30" s="105" t="s">
        <v>81</v>
      </c>
      <c r="B30" s="106" t="s">
        <v>33</v>
      </c>
      <c r="C30" s="52" t="s">
        <v>16</v>
      </c>
      <c r="D30" s="82">
        <v>44019</v>
      </c>
      <c r="E30" s="123">
        <v>513000</v>
      </c>
      <c r="F30" s="123">
        <v>-1294727</v>
      </c>
      <c r="G30" s="81">
        <v>93</v>
      </c>
      <c r="H30" s="50">
        <v>7.9502134323120117</v>
      </c>
      <c r="I30" s="35" t="s">
        <v>39</v>
      </c>
      <c r="J30" s="49">
        <v>1365.018310546875</v>
      </c>
      <c r="K30" s="47">
        <v>49</v>
      </c>
      <c r="L30" s="49">
        <v>87.554481506347656</v>
      </c>
      <c r="M30" s="47">
        <v>10</v>
      </c>
      <c r="N30" s="49">
        <v>64.349999999999994</v>
      </c>
      <c r="O30" s="48">
        <v>0</v>
      </c>
      <c r="P30" s="47">
        <v>123.75</v>
      </c>
    </row>
    <row r="31" spans="1:16" x14ac:dyDescent="0.2">
      <c r="A31" s="105" t="s">
        <v>82</v>
      </c>
      <c r="B31" s="106" t="s">
        <v>33</v>
      </c>
      <c r="C31" s="52" t="s">
        <v>16</v>
      </c>
      <c r="D31" s="82">
        <v>44019</v>
      </c>
      <c r="E31" s="123">
        <v>513000</v>
      </c>
      <c r="F31" s="123">
        <v>-1300306</v>
      </c>
      <c r="G31" s="81">
        <v>158</v>
      </c>
      <c r="H31" s="50">
        <v>7.9502134323120117</v>
      </c>
      <c r="I31" s="35" t="s">
        <v>39</v>
      </c>
      <c r="J31" s="49">
        <v>287.97061157226563</v>
      </c>
      <c r="K31" s="47">
        <v>10</v>
      </c>
      <c r="L31" s="49">
        <v>10.142650604248047</v>
      </c>
      <c r="M31" s="47">
        <v>1</v>
      </c>
      <c r="N31" s="49">
        <v>94.05</v>
      </c>
      <c r="O31" s="48">
        <v>0</v>
      </c>
      <c r="P31" s="47">
        <v>69.3</v>
      </c>
    </row>
    <row r="32" spans="1:16" x14ac:dyDescent="0.2">
      <c r="A32" s="105" t="s">
        <v>83</v>
      </c>
      <c r="B32" s="106" t="s">
        <v>33</v>
      </c>
      <c r="C32" s="52" t="s">
        <v>16</v>
      </c>
      <c r="D32" s="82">
        <v>44010</v>
      </c>
      <c r="E32" s="123">
        <v>514000</v>
      </c>
      <c r="F32" s="123">
        <v>-1282571</v>
      </c>
      <c r="G32" s="81">
        <v>79</v>
      </c>
      <c r="H32" s="50">
        <v>7.9502134323120117</v>
      </c>
      <c r="I32" s="35" t="s">
        <v>39</v>
      </c>
      <c r="J32" s="49">
        <v>371.92044067382813</v>
      </c>
      <c r="K32" s="47">
        <v>24</v>
      </c>
      <c r="L32" s="49">
        <v>194.02540588378906</v>
      </c>
      <c r="M32" s="47">
        <v>23</v>
      </c>
      <c r="N32" s="49">
        <v>5.6571428571428575</v>
      </c>
      <c r="O32" s="48">
        <v>0</v>
      </c>
      <c r="P32" s="47">
        <v>5.6571428571428575</v>
      </c>
    </row>
    <row r="33" spans="1:16" x14ac:dyDescent="0.2">
      <c r="A33" s="105" t="s">
        <v>84</v>
      </c>
      <c r="B33" s="106" t="s">
        <v>33</v>
      </c>
      <c r="C33" s="52" t="s">
        <v>16</v>
      </c>
      <c r="D33" s="82">
        <v>44014</v>
      </c>
      <c r="E33" s="123">
        <v>513999</v>
      </c>
      <c r="F33" s="123">
        <v>-1285918</v>
      </c>
      <c r="G33" s="81">
        <v>27</v>
      </c>
      <c r="H33" s="50">
        <v>8.0305185317993164</v>
      </c>
      <c r="I33" s="35" t="s">
        <v>39</v>
      </c>
      <c r="J33" s="49">
        <v>50.122608184814453</v>
      </c>
      <c r="K33" s="47">
        <v>3</v>
      </c>
      <c r="L33" s="49">
        <v>58.207592010498047</v>
      </c>
      <c r="M33" s="47">
        <v>7</v>
      </c>
      <c r="N33" s="49">
        <v>0</v>
      </c>
      <c r="O33" s="48">
        <v>0</v>
      </c>
      <c r="P33" s="47">
        <v>0</v>
      </c>
    </row>
    <row r="34" spans="1:16" x14ac:dyDescent="0.2">
      <c r="A34" s="105" t="s">
        <v>85</v>
      </c>
      <c r="B34" s="106" t="s">
        <v>33</v>
      </c>
      <c r="C34" s="52" t="s">
        <v>16</v>
      </c>
      <c r="D34" s="82">
        <v>44027</v>
      </c>
      <c r="E34" s="123">
        <v>514000</v>
      </c>
      <c r="F34" s="123">
        <v>-1291473</v>
      </c>
      <c r="G34" s="81">
        <v>32</v>
      </c>
      <c r="H34" s="50">
        <v>7.9502134323120117</v>
      </c>
      <c r="I34" s="35" t="s">
        <v>39</v>
      </c>
      <c r="J34" s="49">
        <v>19.575479507446289</v>
      </c>
      <c r="K34" s="47">
        <v>1</v>
      </c>
      <c r="L34" s="49">
        <v>70.171142578125</v>
      </c>
      <c r="M34" s="47">
        <v>9</v>
      </c>
      <c r="N34" s="49">
        <v>0</v>
      </c>
      <c r="O34" s="48">
        <v>0</v>
      </c>
      <c r="P34" s="47">
        <v>0</v>
      </c>
    </row>
    <row r="35" spans="1:16" x14ac:dyDescent="0.2">
      <c r="A35" s="105" t="s">
        <v>86</v>
      </c>
      <c r="B35" s="106" t="s">
        <v>33</v>
      </c>
      <c r="C35" s="52" t="s">
        <v>16</v>
      </c>
      <c r="D35" s="82">
        <v>44028</v>
      </c>
      <c r="E35" s="123">
        <v>514001</v>
      </c>
      <c r="F35" s="123">
        <v>-1293094</v>
      </c>
      <c r="G35" s="81">
        <v>53</v>
      </c>
      <c r="H35" s="50">
        <v>7.9502134323120117</v>
      </c>
      <c r="I35" s="35" t="s">
        <v>39</v>
      </c>
      <c r="J35" s="49">
        <v>74.183364868164063</v>
      </c>
      <c r="K35" s="47">
        <v>6</v>
      </c>
      <c r="L35" s="49">
        <v>170.79850769042969</v>
      </c>
      <c r="M35" s="47">
        <v>21</v>
      </c>
      <c r="N35" s="49">
        <v>0</v>
      </c>
      <c r="O35" s="48">
        <v>0</v>
      </c>
      <c r="P35" s="47">
        <v>4.95</v>
      </c>
    </row>
    <row r="36" spans="1:16" x14ac:dyDescent="0.2">
      <c r="A36" s="105" t="s">
        <v>87</v>
      </c>
      <c r="B36" s="106" t="s">
        <v>33</v>
      </c>
      <c r="C36" s="52" t="s">
        <v>16</v>
      </c>
      <c r="D36" s="82">
        <v>44028</v>
      </c>
      <c r="E36" s="123">
        <v>513999</v>
      </c>
      <c r="F36" s="123">
        <v>-1294721</v>
      </c>
      <c r="G36" s="81">
        <v>130</v>
      </c>
      <c r="H36" s="50">
        <v>7.9502134323120117</v>
      </c>
      <c r="I36" s="35" t="s">
        <v>39</v>
      </c>
      <c r="J36" s="49">
        <v>466.25839233398438</v>
      </c>
      <c r="K36" s="47">
        <v>18</v>
      </c>
      <c r="L36" s="49">
        <v>30.959247589111328</v>
      </c>
      <c r="M36" s="47">
        <v>4</v>
      </c>
      <c r="N36" s="49">
        <v>34.65</v>
      </c>
      <c r="O36" s="48">
        <v>0</v>
      </c>
      <c r="P36" s="47">
        <v>4.95</v>
      </c>
    </row>
    <row r="37" spans="1:16" x14ac:dyDescent="0.2">
      <c r="A37" s="105" t="s">
        <v>88</v>
      </c>
      <c r="B37" s="106" t="s">
        <v>33</v>
      </c>
      <c r="C37" s="52" t="s">
        <v>16</v>
      </c>
      <c r="D37" s="82">
        <v>44010</v>
      </c>
      <c r="E37" s="123">
        <v>515000</v>
      </c>
      <c r="F37" s="123">
        <v>-1282587</v>
      </c>
      <c r="G37" s="81">
        <v>75</v>
      </c>
      <c r="H37" s="50">
        <v>7.9502134323120117</v>
      </c>
      <c r="I37" s="35" t="s">
        <v>39</v>
      </c>
      <c r="J37" s="49">
        <v>330.56201171875</v>
      </c>
      <c r="K37" s="47">
        <v>11</v>
      </c>
      <c r="L37" s="49">
        <v>80.661354064941406</v>
      </c>
      <c r="M37" s="47">
        <v>11</v>
      </c>
      <c r="N37" s="49">
        <v>0</v>
      </c>
      <c r="O37" s="48">
        <v>0</v>
      </c>
      <c r="P37" s="47">
        <v>0</v>
      </c>
    </row>
    <row r="38" spans="1:16" x14ac:dyDescent="0.2">
      <c r="A38" s="105" t="s">
        <v>89</v>
      </c>
      <c r="B38" s="106" t="s">
        <v>33</v>
      </c>
      <c r="C38" s="52" t="s">
        <v>16</v>
      </c>
      <c r="D38" s="82">
        <v>44010</v>
      </c>
      <c r="E38" s="123">
        <v>514999</v>
      </c>
      <c r="F38" s="123">
        <v>-1284168</v>
      </c>
      <c r="G38" s="81">
        <v>61</v>
      </c>
      <c r="H38" s="50">
        <v>7.9502134323120117</v>
      </c>
      <c r="I38" s="35" t="s">
        <v>39</v>
      </c>
      <c r="J38" s="49">
        <v>56.733921051025391</v>
      </c>
      <c r="K38" s="47">
        <v>5</v>
      </c>
      <c r="L38" s="49">
        <v>301.9005126953125</v>
      </c>
      <c r="M38" s="47">
        <v>42</v>
      </c>
      <c r="N38" s="49">
        <v>0</v>
      </c>
      <c r="O38" s="48">
        <v>0</v>
      </c>
      <c r="P38" s="47">
        <v>4.95</v>
      </c>
    </row>
    <row r="39" spans="1:16" x14ac:dyDescent="0.2">
      <c r="A39" s="105" t="s">
        <v>90</v>
      </c>
      <c r="B39" s="106" t="s">
        <v>33</v>
      </c>
      <c r="C39" s="52" t="s">
        <v>16</v>
      </c>
      <c r="D39" s="82">
        <v>44029</v>
      </c>
      <c r="E39" s="123">
        <v>515001</v>
      </c>
      <c r="F39" s="123">
        <v>-1285806</v>
      </c>
      <c r="G39" s="81">
        <v>45</v>
      </c>
      <c r="H39" s="50">
        <v>7.9502134323120117</v>
      </c>
      <c r="I39" s="35" t="s">
        <v>39</v>
      </c>
      <c r="J39" s="49">
        <v>532.09698486328125</v>
      </c>
      <c r="K39" s="47">
        <v>30</v>
      </c>
      <c r="L39" s="49">
        <v>787.3035888671875</v>
      </c>
      <c r="M39" s="47">
        <v>96</v>
      </c>
      <c r="N39" s="49">
        <v>0</v>
      </c>
      <c r="O39" s="48">
        <v>0</v>
      </c>
      <c r="P39" s="47">
        <v>4.95</v>
      </c>
    </row>
    <row r="40" spans="1:16" x14ac:dyDescent="0.2">
      <c r="A40" s="105" t="s">
        <v>91</v>
      </c>
      <c r="B40" s="106" t="s">
        <v>33</v>
      </c>
      <c r="C40" s="52" t="s">
        <v>16</v>
      </c>
      <c r="D40" s="82">
        <v>44029</v>
      </c>
      <c r="E40" s="123">
        <v>515000</v>
      </c>
      <c r="F40" s="123">
        <v>-1291375</v>
      </c>
      <c r="G40" s="81">
        <v>67</v>
      </c>
      <c r="H40" s="50">
        <v>7.9502134323120117</v>
      </c>
      <c r="I40" s="35" t="s">
        <v>39</v>
      </c>
      <c r="J40" s="49">
        <v>372.96261596679688</v>
      </c>
      <c r="K40" s="47">
        <v>25</v>
      </c>
      <c r="L40" s="49">
        <v>508.8037109375</v>
      </c>
      <c r="M40" s="47">
        <v>62</v>
      </c>
      <c r="N40" s="49">
        <v>0</v>
      </c>
      <c r="O40" s="48">
        <v>0</v>
      </c>
      <c r="P40" s="47">
        <v>4.95</v>
      </c>
    </row>
    <row r="41" spans="1:16" x14ac:dyDescent="0.2">
      <c r="A41" s="105" t="s">
        <v>92</v>
      </c>
      <c r="B41" s="106" t="s">
        <v>33</v>
      </c>
      <c r="C41" s="52" t="s">
        <v>16</v>
      </c>
      <c r="D41" s="82">
        <v>44028</v>
      </c>
      <c r="E41" s="123">
        <v>515001</v>
      </c>
      <c r="F41" s="123">
        <v>-1290082</v>
      </c>
      <c r="G41" s="81">
        <v>139</v>
      </c>
      <c r="H41" s="50">
        <v>7.9502134323120117</v>
      </c>
      <c r="I41" s="35" t="s">
        <v>39</v>
      </c>
      <c r="J41" s="49">
        <v>310.92474365234375</v>
      </c>
      <c r="K41" s="47">
        <v>17</v>
      </c>
      <c r="L41" s="49">
        <v>29.947782516479492</v>
      </c>
      <c r="M41" s="47">
        <v>4</v>
      </c>
      <c r="N41" s="49">
        <v>9.9</v>
      </c>
      <c r="O41" s="48">
        <v>0</v>
      </c>
      <c r="P41" s="47">
        <v>4.95</v>
      </c>
    </row>
    <row r="42" spans="1:16" x14ac:dyDescent="0.2">
      <c r="A42" s="105" t="s">
        <v>93</v>
      </c>
      <c r="B42" s="106" t="s">
        <v>33</v>
      </c>
      <c r="C42" s="52" t="s">
        <v>16</v>
      </c>
      <c r="D42" s="82">
        <v>44013</v>
      </c>
      <c r="E42" s="123">
        <v>520001</v>
      </c>
      <c r="F42" s="123">
        <v>-1284195</v>
      </c>
      <c r="G42" s="81">
        <v>89</v>
      </c>
      <c r="H42" s="50">
        <v>8.0305185317993164</v>
      </c>
      <c r="I42" s="35" t="s">
        <v>39</v>
      </c>
      <c r="J42" s="49">
        <v>267.55108642578125</v>
      </c>
      <c r="K42" s="47">
        <v>18</v>
      </c>
      <c r="L42" s="49">
        <v>181.92304992675781</v>
      </c>
      <c r="M42" s="47">
        <v>21</v>
      </c>
      <c r="N42" s="49">
        <v>10</v>
      </c>
      <c r="O42" s="48">
        <v>0</v>
      </c>
      <c r="P42" s="47">
        <v>0</v>
      </c>
    </row>
    <row r="43" spans="1:16" x14ac:dyDescent="0.2">
      <c r="A43" s="105" t="s">
        <v>94</v>
      </c>
      <c r="B43" s="106" t="s">
        <v>33</v>
      </c>
      <c r="C43" s="52" t="s">
        <v>16</v>
      </c>
      <c r="D43" s="82">
        <v>44013</v>
      </c>
      <c r="E43" s="123">
        <v>520001</v>
      </c>
      <c r="F43" s="123">
        <v>-1285727</v>
      </c>
      <c r="G43" s="81">
        <v>70</v>
      </c>
      <c r="H43" s="50">
        <v>7.9502134323120117</v>
      </c>
      <c r="I43" s="35" t="s">
        <v>39</v>
      </c>
      <c r="J43" s="49">
        <v>868.53271484375</v>
      </c>
      <c r="K43" s="47">
        <v>64</v>
      </c>
      <c r="L43" s="49">
        <v>1226.920166015625</v>
      </c>
      <c r="M43" s="47">
        <v>143</v>
      </c>
      <c r="N43" s="49">
        <v>0</v>
      </c>
      <c r="O43" s="48">
        <v>0</v>
      </c>
      <c r="P43" s="47">
        <v>0</v>
      </c>
    </row>
    <row r="44" spans="1:16" x14ac:dyDescent="0.2">
      <c r="A44" s="105" t="s">
        <v>95</v>
      </c>
      <c r="B44" s="106" t="s">
        <v>33</v>
      </c>
      <c r="C44" s="52" t="s">
        <v>16</v>
      </c>
      <c r="D44" s="82">
        <v>44029</v>
      </c>
      <c r="E44" s="123">
        <v>520000</v>
      </c>
      <c r="F44" s="123">
        <v>-1291180</v>
      </c>
      <c r="G44" s="81">
        <v>95</v>
      </c>
      <c r="H44" s="50">
        <v>8.0305185317993164</v>
      </c>
      <c r="I44" s="35" t="s">
        <v>39</v>
      </c>
      <c r="J44" s="49">
        <v>690.9169921875</v>
      </c>
      <c r="K44" s="47">
        <v>48</v>
      </c>
      <c r="L44" s="49">
        <v>189.21205139160156</v>
      </c>
      <c r="M44" s="47">
        <v>23</v>
      </c>
      <c r="N44" s="49">
        <v>0</v>
      </c>
      <c r="O44" s="48">
        <v>0</v>
      </c>
      <c r="P44" s="47">
        <v>20</v>
      </c>
    </row>
    <row r="45" spans="1:16" x14ac:dyDescent="0.2">
      <c r="A45" s="105" t="s">
        <v>96</v>
      </c>
      <c r="B45" s="106" t="s">
        <v>33</v>
      </c>
      <c r="C45" s="52" t="s">
        <v>16</v>
      </c>
      <c r="D45" s="82">
        <v>44013</v>
      </c>
      <c r="E45" s="123">
        <v>521002</v>
      </c>
      <c r="F45" s="123">
        <v>-1284178</v>
      </c>
      <c r="G45" s="81">
        <v>122</v>
      </c>
      <c r="H45" s="50">
        <v>7.9502134323120117</v>
      </c>
      <c r="I45" s="35" t="s">
        <v>39</v>
      </c>
      <c r="J45" s="49">
        <v>14.327273368835449</v>
      </c>
      <c r="K45" s="47">
        <v>1</v>
      </c>
      <c r="L45" s="49">
        <v>10.559208869934082</v>
      </c>
      <c r="M45" s="47">
        <v>1</v>
      </c>
      <c r="N45" s="49">
        <v>24.75</v>
      </c>
      <c r="O45" s="48">
        <v>0</v>
      </c>
      <c r="P45" s="47">
        <v>9.9</v>
      </c>
    </row>
    <row r="46" spans="1:16" x14ac:dyDescent="0.2">
      <c r="A46" s="105" t="s">
        <v>97</v>
      </c>
      <c r="B46" s="106" t="s">
        <v>33</v>
      </c>
      <c r="C46" s="52" t="s">
        <v>17</v>
      </c>
      <c r="D46" s="82">
        <v>44019</v>
      </c>
      <c r="E46" s="123">
        <v>514001</v>
      </c>
      <c r="F46" s="123">
        <v>-1300390</v>
      </c>
      <c r="G46" s="81">
        <v>193</v>
      </c>
      <c r="H46" s="50">
        <v>7.9502134323120117</v>
      </c>
      <c r="I46" s="35" t="s">
        <v>39</v>
      </c>
      <c r="J46" s="49">
        <v>118.01104736328125</v>
      </c>
      <c r="K46" s="47">
        <v>6</v>
      </c>
      <c r="L46" s="49">
        <v>7.8786296844482422</v>
      </c>
      <c r="M46" s="47">
        <v>1</v>
      </c>
      <c r="N46" s="49">
        <v>103.95</v>
      </c>
      <c r="O46" s="48">
        <v>0</v>
      </c>
      <c r="P46" s="47">
        <v>49.5</v>
      </c>
    </row>
    <row r="47" spans="1:16" x14ac:dyDescent="0.2">
      <c r="A47" s="105" t="s">
        <v>98</v>
      </c>
      <c r="B47" s="106" t="s">
        <v>33</v>
      </c>
      <c r="C47" s="52" t="s">
        <v>17</v>
      </c>
      <c r="D47" s="82">
        <v>44029</v>
      </c>
      <c r="E47" s="123">
        <v>513994</v>
      </c>
      <c r="F47" s="123">
        <v>-1300302</v>
      </c>
      <c r="G47" s="81">
        <v>193</v>
      </c>
      <c r="H47" s="50">
        <v>8.0305185317993164</v>
      </c>
      <c r="I47" s="35" t="s">
        <v>42</v>
      </c>
      <c r="J47" s="49">
        <v>88.896636962890625</v>
      </c>
      <c r="K47" s="47">
        <v>4</v>
      </c>
      <c r="L47" s="49">
        <v>10.559208869934082</v>
      </c>
      <c r="M47" s="47">
        <v>1</v>
      </c>
      <c r="N47" s="49">
        <v>55</v>
      </c>
      <c r="O47" s="48">
        <v>0</v>
      </c>
      <c r="P47" s="47">
        <v>40</v>
      </c>
    </row>
    <row r="48" spans="1:16" x14ac:dyDescent="0.2">
      <c r="A48" s="105" t="s">
        <v>99</v>
      </c>
      <c r="B48" s="106" t="s">
        <v>33</v>
      </c>
      <c r="C48" s="52" t="s">
        <v>17</v>
      </c>
      <c r="D48" s="82">
        <v>44019</v>
      </c>
      <c r="E48" s="123">
        <v>514016</v>
      </c>
      <c r="F48" s="123">
        <v>-1301922</v>
      </c>
      <c r="G48" s="81">
        <v>140</v>
      </c>
      <c r="H48" s="50">
        <v>7.9502134323120117</v>
      </c>
      <c r="I48" s="35" t="s">
        <v>39</v>
      </c>
      <c r="J48" s="49">
        <v>552.2431640625</v>
      </c>
      <c r="K48" s="47">
        <v>21</v>
      </c>
      <c r="L48" s="49">
        <v>16.107465744018555</v>
      </c>
      <c r="M48" s="47">
        <v>2</v>
      </c>
      <c r="N48" s="49">
        <v>44.55</v>
      </c>
      <c r="O48" s="48">
        <v>0</v>
      </c>
      <c r="P48" s="47">
        <v>39.6</v>
      </c>
    </row>
    <row r="49" spans="1:16" x14ac:dyDescent="0.2">
      <c r="A49" s="105" t="s">
        <v>100</v>
      </c>
      <c r="B49" s="106" t="s">
        <v>33</v>
      </c>
      <c r="C49" s="52" t="s">
        <v>17</v>
      </c>
      <c r="D49" s="82">
        <v>44054</v>
      </c>
      <c r="E49" s="123">
        <v>514004</v>
      </c>
      <c r="F49" s="123">
        <v>-1301889</v>
      </c>
      <c r="G49" s="81">
        <v>142</v>
      </c>
      <c r="H49" s="50">
        <v>7.869908332824707</v>
      </c>
      <c r="I49" s="35" t="s">
        <v>42</v>
      </c>
      <c r="J49" s="49">
        <v>1234.7501220703125</v>
      </c>
      <c r="K49" s="47">
        <v>44</v>
      </c>
      <c r="L49" s="49">
        <v>0</v>
      </c>
      <c r="M49" s="47">
        <v>0</v>
      </c>
      <c r="N49" s="49">
        <v>142.1</v>
      </c>
      <c r="O49" s="48">
        <v>0</v>
      </c>
      <c r="P49" s="47">
        <v>14.7</v>
      </c>
    </row>
    <row r="50" spans="1:16" x14ac:dyDescent="0.2">
      <c r="A50" s="105" t="s">
        <v>101</v>
      </c>
      <c r="B50" s="106" t="s">
        <v>33</v>
      </c>
      <c r="C50" s="52" t="s">
        <v>17</v>
      </c>
      <c r="D50" s="82">
        <v>44016</v>
      </c>
      <c r="E50" s="123">
        <v>515018</v>
      </c>
      <c r="F50" s="123">
        <v>-1294698</v>
      </c>
      <c r="G50" s="81">
        <v>136</v>
      </c>
      <c r="H50" s="50">
        <v>7.9502134323120117</v>
      </c>
      <c r="I50" s="35" t="s">
        <v>39</v>
      </c>
      <c r="J50" s="49">
        <v>77.383491516113281</v>
      </c>
      <c r="K50" s="47">
        <v>4</v>
      </c>
      <c r="L50" s="49">
        <v>3.9934659004211426</v>
      </c>
      <c r="M50" s="47">
        <v>1</v>
      </c>
      <c r="N50" s="49">
        <v>44.55</v>
      </c>
      <c r="O50" s="48">
        <v>0</v>
      </c>
      <c r="P50" s="47">
        <v>19.8</v>
      </c>
    </row>
    <row r="51" spans="1:16" x14ac:dyDescent="0.2">
      <c r="A51" s="105" t="s">
        <v>102</v>
      </c>
      <c r="B51" s="106" t="s">
        <v>33</v>
      </c>
      <c r="C51" s="52" t="s">
        <v>17</v>
      </c>
      <c r="D51" s="82">
        <v>44035</v>
      </c>
      <c r="E51" s="123">
        <v>514993</v>
      </c>
      <c r="F51" s="123">
        <v>-1294687</v>
      </c>
      <c r="G51" s="81">
        <v>143</v>
      </c>
      <c r="H51" s="50">
        <v>6.200563907623291</v>
      </c>
      <c r="I51" s="35" t="s">
        <v>42</v>
      </c>
      <c r="J51" s="49">
        <v>14.85544490814209</v>
      </c>
      <c r="K51" s="47">
        <v>1</v>
      </c>
      <c r="L51" s="49">
        <v>0</v>
      </c>
      <c r="M51" s="47">
        <v>0</v>
      </c>
      <c r="N51" s="49">
        <v>28.825999612808229</v>
      </c>
      <c r="O51" s="48">
        <v>0</v>
      </c>
      <c r="P51" s="47">
        <v>8.2359998893737796</v>
      </c>
    </row>
    <row r="52" spans="1:16" x14ac:dyDescent="0.2">
      <c r="A52" s="105" t="s">
        <v>103</v>
      </c>
      <c r="B52" s="106" t="s">
        <v>33</v>
      </c>
      <c r="C52" s="52" t="s">
        <v>17</v>
      </c>
      <c r="D52" s="82">
        <v>44029</v>
      </c>
      <c r="E52" s="123">
        <v>515003</v>
      </c>
      <c r="F52" s="123">
        <v>-1300326</v>
      </c>
      <c r="G52" s="81">
        <v>100</v>
      </c>
      <c r="H52" s="50">
        <v>6.7416200637817383</v>
      </c>
      <c r="I52" s="35" t="s">
        <v>42</v>
      </c>
      <c r="J52" s="49">
        <v>1899.7359619140625</v>
      </c>
      <c r="K52" s="47">
        <v>84</v>
      </c>
      <c r="L52" s="49">
        <v>125.20250701904297</v>
      </c>
      <c r="M52" s="47">
        <v>14</v>
      </c>
      <c r="N52" s="49">
        <v>16.790000438690186</v>
      </c>
      <c r="O52" s="48">
        <v>0</v>
      </c>
      <c r="P52" s="47">
        <v>134.32000350952148</v>
      </c>
    </row>
    <row r="53" spans="1:16" x14ac:dyDescent="0.2">
      <c r="A53" s="105" t="s">
        <v>104</v>
      </c>
      <c r="B53" s="106" t="s">
        <v>33</v>
      </c>
      <c r="C53" s="52" t="s">
        <v>17</v>
      </c>
      <c r="D53" s="82">
        <v>44067</v>
      </c>
      <c r="E53" s="123">
        <v>515007</v>
      </c>
      <c r="F53" s="123">
        <v>-1300276</v>
      </c>
      <c r="G53" s="81">
        <v>99</v>
      </c>
      <c r="H53" s="50">
        <v>7.9502134323120117</v>
      </c>
      <c r="I53" s="35" t="s">
        <v>39</v>
      </c>
      <c r="J53" s="49">
        <v>1414.9979248046875</v>
      </c>
      <c r="K53" s="47">
        <v>55</v>
      </c>
      <c r="L53" s="49">
        <v>108.83413696289063</v>
      </c>
      <c r="M53" s="47">
        <v>13</v>
      </c>
      <c r="N53" s="49">
        <v>69.3</v>
      </c>
      <c r="O53" s="48">
        <v>0</v>
      </c>
      <c r="P53" s="47">
        <v>108.9</v>
      </c>
    </row>
    <row r="54" spans="1:16" x14ac:dyDescent="0.2">
      <c r="A54" s="105" t="s">
        <v>105</v>
      </c>
      <c r="B54" s="106" t="s">
        <v>33</v>
      </c>
      <c r="C54" s="52" t="s">
        <v>17</v>
      </c>
      <c r="D54" s="82">
        <v>44054</v>
      </c>
      <c r="E54" s="123">
        <v>514999</v>
      </c>
      <c r="F54" s="123">
        <v>-1301914</v>
      </c>
      <c r="G54" s="81">
        <v>118</v>
      </c>
      <c r="H54" s="50">
        <v>8.0305185317993164</v>
      </c>
      <c r="I54" s="35" t="s">
        <v>42</v>
      </c>
      <c r="J54" s="49">
        <v>744.66455078125</v>
      </c>
      <c r="K54" s="47">
        <v>30</v>
      </c>
      <c r="L54" s="49">
        <v>66.438575744628906</v>
      </c>
      <c r="M54" s="47">
        <v>8</v>
      </c>
      <c r="N54" s="49">
        <v>15</v>
      </c>
      <c r="O54" s="48">
        <v>0</v>
      </c>
      <c r="P54" s="47">
        <v>90</v>
      </c>
    </row>
    <row r="55" spans="1:16" x14ac:dyDescent="0.2">
      <c r="A55" s="105" t="s">
        <v>106</v>
      </c>
      <c r="B55" s="106" t="s">
        <v>33</v>
      </c>
      <c r="C55" s="52" t="s">
        <v>17</v>
      </c>
      <c r="D55" s="82">
        <v>44069</v>
      </c>
      <c r="E55" s="123">
        <v>515025</v>
      </c>
      <c r="F55" s="123">
        <v>-1301900</v>
      </c>
      <c r="G55" s="81">
        <v>117</v>
      </c>
      <c r="H55" s="50">
        <v>7.9502134323120117</v>
      </c>
      <c r="I55" s="35" t="s">
        <v>39</v>
      </c>
      <c r="J55" s="49">
        <v>879.5013427734375</v>
      </c>
      <c r="K55" s="47">
        <v>37</v>
      </c>
      <c r="L55" s="49">
        <v>116.22737884521484</v>
      </c>
      <c r="M55" s="47">
        <v>13</v>
      </c>
      <c r="N55" s="49">
        <v>34.65</v>
      </c>
      <c r="O55" s="48">
        <v>0</v>
      </c>
      <c r="P55" s="47">
        <v>54.45</v>
      </c>
    </row>
    <row r="56" spans="1:16" x14ac:dyDescent="0.2">
      <c r="A56" s="105" t="s">
        <v>107</v>
      </c>
      <c r="B56" s="106" t="s">
        <v>33</v>
      </c>
      <c r="C56" s="52" t="s">
        <v>17</v>
      </c>
      <c r="D56" s="82">
        <v>44026</v>
      </c>
      <c r="E56" s="123">
        <v>515012</v>
      </c>
      <c r="F56" s="123">
        <v>-1303499</v>
      </c>
      <c r="G56" s="81">
        <v>163</v>
      </c>
      <c r="H56" s="50">
        <v>7.869908332824707</v>
      </c>
      <c r="I56" s="35" t="s">
        <v>39</v>
      </c>
      <c r="J56" s="49">
        <v>450.99908447265625</v>
      </c>
      <c r="K56" s="47">
        <v>19</v>
      </c>
      <c r="L56" s="49">
        <v>47.225040435791016</v>
      </c>
      <c r="M56" s="47">
        <v>5</v>
      </c>
      <c r="N56" s="49">
        <v>102.9</v>
      </c>
      <c r="O56" s="48">
        <v>0</v>
      </c>
      <c r="P56" s="47">
        <v>9.8000000000000007</v>
      </c>
    </row>
    <row r="57" spans="1:16" x14ac:dyDescent="0.2">
      <c r="A57" s="105" t="s">
        <v>108</v>
      </c>
      <c r="B57" s="106" t="s">
        <v>33</v>
      </c>
      <c r="C57" s="52" t="s">
        <v>17</v>
      </c>
      <c r="D57" s="82">
        <v>44053</v>
      </c>
      <c r="E57" s="123">
        <v>515038</v>
      </c>
      <c r="F57" s="123">
        <v>-1303497</v>
      </c>
      <c r="G57" s="81">
        <v>163</v>
      </c>
      <c r="H57" s="50">
        <v>7.869908332824707</v>
      </c>
      <c r="I57" s="35" t="s">
        <v>42</v>
      </c>
      <c r="J57" s="49">
        <v>662.3887939453125</v>
      </c>
      <c r="K57" s="47">
        <v>29</v>
      </c>
      <c r="L57" s="49">
        <v>93.739425659179688</v>
      </c>
      <c r="M57" s="47">
        <v>11</v>
      </c>
      <c r="N57" s="49">
        <v>88.2</v>
      </c>
      <c r="O57" s="48">
        <v>0</v>
      </c>
      <c r="P57" s="47">
        <v>4.9000000000000004</v>
      </c>
    </row>
    <row r="58" spans="1:16" x14ac:dyDescent="0.2">
      <c r="A58" s="105" t="s">
        <v>109</v>
      </c>
      <c r="B58" s="106" t="s">
        <v>33</v>
      </c>
      <c r="C58" s="52" t="s">
        <v>17</v>
      </c>
      <c r="D58" s="82">
        <v>44026</v>
      </c>
      <c r="E58" s="123">
        <v>514983</v>
      </c>
      <c r="F58" s="123">
        <v>-1305191</v>
      </c>
      <c r="G58" s="81">
        <v>105</v>
      </c>
      <c r="H58" s="50">
        <v>8.0305185317993164</v>
      </c>
      <c r="I58" s="35" t="s">
        <v>39</v>
      </c>
      <c r="J58" s="49">
        <v>4158.93603515625</v>
      </c>
      <c r="K58" s="47">
        <v>117</v>
      </c>
      <c r="L58" s="49">
        <v>122.12065887451172</v>
      </c>
      <c r="M58" s="47">
        <v>14</v>
      </c>
      <c r="N58" s="49">
        <v>10</v>
      </c>
      <c r="O58" s="48">
        <v>0</v>
      </c>
      <c r="P58" s="47">
        <v>280</v>
      </c>
    </row>
    <row r="59" spans="1:16" x14ac:dyDescent="0.2">
      <c r="A59" s="105" t="s">
        <v>110</v>
      </c>
      <c r="B59" s="106" t="s">
        <v>33</v>
      </c>
      <c r="C59" s="52" t="s">
        <v>17</v>
      </c>
      <c r="D59" s="82">
        <v>44057</v>
      </c>
      <c r="E59" s="123">
        <v>515010</v>
      </c>
      <c r="F59" s="123">
        <v>-1305192</v>
      </c>
      <c r="G59" s="81">
        <v>104</v>
      </c>
      <c r="H59" s="50">
        <v>8.0305185317993164</v>
      </c>
      <c r="I59" s="35" t="s">
        <v>42</v>
      </c>
      <c r="J59" s="49">
        <v>3486.0908203125</v>
      </c>
      <c r="K59" s="47">
        <v>81</v>
      </c>
      <c r="L59" s="49">
        <v>34.801193237304688</v>
      </c>
      <c r="M59" s="47">
        <v>4</v>
      </c>
      <c r="N59" s="49">
        <v>5</v>
      </c>
      <c r="O59" s="48">
        <v>0</v>
      </c>
      <c r="P59" s="47">
        <v>250</v>
      </c>
    </row>
    <row r="60" spans="1:16" x14ac:dyDescent="0.2">
      <c r="A60" s="105" t="s">
        <v>111</v>
      </c>
      <c r="B60" s="106" t="s">
        <v>33</v>
      </c>
      <c r="C60" s="52" t="s">
        <v>17</v>
      </c>
      <c r="D60" s="82">
        <v>44016</v>
      </c>
      <c r="E60" s="123">
        <v>515980</v>
      </c>
      <c r="F60" s="123">
        <v>-1294685</v>
      </c>
      <c r="G60" s="81">
        <v>62</v>
      </c>
      <c r="H60" s="50">
        <v>7.9502134323120117</v>
      </c>
      <c r="I60" s="35" t="s">
        <v>39</v>
      </c>
      <c r="J60" s="49">
        <v>858.94671630859375</v>
      </c>
      <c r="K60" s="47">
        <v>39</v>
      </c>
      <c r="L60" s="49">
        <v>427.63052368164063</v>
      </c>
      <c r="M60" s="47">
        <v>54</v>
      </c>
      <c r="N60" s="49">
        <v>0</v>
      </c>
      <c r="O60" s="48">
        <v>0</v>
      </c>
      <c r="P60" s="47">
        <v>89.1</v>
      </c>
    </row>
    <row r="61" spans="1:16" x14ac:dyDescent="0.2">
      <c r="A61" s="105" t="s">
        <v>112</v>
      </c>
      <c r="B61" s="106" t="s">
        <v>33</v>
      </c>
      <c r="C61" s="52" t="s">
        <v>17</v>
      </c>
      <c r="D61" s="82">
        <v>44035</v>
      </c>
      <c r="E61" s="123">
        <v>520000</v>
      </c>
      <c r="F61" s="123">
        <v>-1294711</v>
      </c>
      <c r="G61" s="81">
        <v>64</v>
      </c>
      <c r="H61" s="50">
        <v>7.6289925575256348</v>
      </c>
      <c r="I61" s="35" t="s">
        <v>42</v>
      </c>
      <c r="J61" s="49">
        <v>233.4453125</v>
      </c>
      <c r="K61" s="47">
        <v>13</v>
      </c>
      <c r="L61" s="49">
        <v>158.96485900878906</v>
      </c>
      <c r="M61" s="47">
        <v>22</v>
      </c>
      <c r="N61" s="49">
        <v>0</v>
      </c>
      <c r="O61" s="48">
        <v>0</v>
      </c>
      <c r="P61" s="47">
        <v>99.75</v>
      </c>
    </row>
    <row r="62" spans="1:16" x14ac:dyDescent="0.2">
      <c r="A62" s="105" t="s">
        <v>113</v>
      </c>
      <c r="B62" s="106" t="s">
        <v>33</v>
      </c>
      <c r="C62" s="52" t="s">
        <v>17</v>
      </c>
      <c r="D62" s="82">
        <v>44030</v>
      </c>
      <c r="E62" s="123">
        <v>520003</v>
      </c>
      <c r="F62" s="123">
        <v>-1300305</v>
      </c>
      <c r="G62" s="81">
        <v>76</v>
      </c>
      <c r="H62" s="50">
        <v>7.7092976570129395</v>
      </c>
      <c r="I62" s="35" t="s">
        <v>42</v>
      </c>
      <c r="J62" s="49">
        <v>779.59307861328125</v>
      </c>
      <c r="K62" s="47">
        <v>35</v>
      </c>
      <c r="L62" s="49">
        <v>415.8699951171875</v>
      </c>
      <c r="M62" s="47">
        <v>60</v>
      </c>
      <c r="N62" s="49">
        <v>0</v>
      </c>
      <c r="O62" s="48">
        <v>0</v>
      </c>
      <c r="P62" s="47">
        <v>57.6</v>
      </c>
    </row>
    <row r="63" spans="1:16" x14ac:dyDescent="0.2">
      <c r="A63" s="105" t="s">
        <v>114</v>
      </c>
      <c r="B63" s="106" t="s">
        <v>33</v>
      </c>
      <c r="C63" s="52" t="s">
        <v>17</v>
      </c>
      <c r="D63" s="82">
        <v>44067</v>
      </c>
      <c r="E63" s="123">
        <v>520006</v>
      </c>
      <c r="F63" s="123">
        <v>-1300311</v>
      </c>
      <c r="G63" s="81">
        <v>77</v>
      </c>
      <c r="H63" s="50">
        <v>7.9502134323120117</v>
      </c>
      <c r="I63" s="35" t="s">
        <v>39</v>
      </c>
      <c r="J63" s="49">
        <v>1488.9317626953125</v>
      </c>
      <c r="K63" s="47">
        <v>76</v>
      </c>
      <c r="L63" s="49">
        <v>1627.8775634765625</v>
      </c>
      <c r="M63" s="47">
        <v>211</v>
      </c>
      <c r="N63" s="49">
        <v>0</v>
      </c>
      <c r="O63" s="48">
        <v>0</v>
      </c>
      <c r="P63" s="47">
        <v>19.8</v>
      </c>
    </row>
    <row r="64" spans="1:16" x14ac:dyDescent="0.2">
      <c r="A64" s="105" t="s">
        <v>115</v>
      </c>
      <c r="B64" s="106" t="s">
        <v>33</v>
      </c>
      <c r="C64" s="52" t="s">
        <v>17</v>
      </c>
      <c r="D64" s="82">
        <v>44053</v>
      </c>
      <c r="E64" s="123">
        <v>520003</v>
      </c>
      <c r="F64" s="123">
        <v>-1301901</v>
      </c>
      <c r="G64" s="81">
        <v>194</v>
      </c>
      <c r="H64" s="50">
        <v>7.7896032333374023</v>
      </c>
      <c r="I64" s="35" t="s">
        <v>42</v>
      </c>
      <c r="J64" s="49">
        <v>704.1021728515625</v>
      </c>
      <c r="K64" s="47">
        <v>21</v>
      </c>
      <c r="L64" s="49">
        <v>10.559208869934082</v>
      </c>
      <c r="M64" s="47">
        <v>1</v>
      </c>
      <c r="N64" s="49">
        <v>94.228571428571428</v>
      </c>
      <c r="O64" s="48">
        <v>0</v>
      </c>
      <c r="P64" s="47">
        <v>5.5428571428571427</v>
      </c>
    </row>
    <row r="65" spans="1:16" x14ac:dyDescent="0.2">
      <c r="A65" s="105" t="s">
        <v>116</v>
      </c>
      <c r="B65" s="106" t="s">
        <v>33</v>
      </c>
      <c r="C65" s="52" t="s">
        <v>17</v>
      </c>
      <c r="D65" s="82">
        <v>44069</v>
      </c>
      <c r="E65" s="123">
        <v>515999</v>
      </c>
      <c r="F65" s="123">
        <v>-1301894</v>
      </c>
      <c r="G65" s="81">
        <v>191</v>
      </c>
      <c r="H65" s="50">
        <v>6.88616943359375</v>
      </c>
      <c r="I65" s="35" t="s">
        <v>39</v>
      </c>
      <c r="J65" s="49">
        <v>755.62445068359375</v>
      </c>
      <c r="K65" s="47">
        <v>24</v>
      </c>
      <c r="L65" s="49">
        <v>0</v>
      </c>
      <c r="M65" s="47">
        <v>0</v>
      </c>
      <c r="N65" s="49">
        <v>21.4375</v>
      </c>
      <c r="O65" s="48">
        <v>0</v>
      </c>
      <c r="P65" s="47">
        <v>8.5749999999999993</v>
      </c>
    </row>
    <row r="66" spans="1:16" x14ac:dyDescent="0.2">
      <c r="A66" s="105" t="s">
        <v>117</v>
      </c>
      <c r="B66" s="106" t="s">
        <v>33</v>
      </c>
      <c r="C66" s="52" t="s">
        <v>17</v>
      </c>
      <c r="D66" s="82">
        <v>44053</v>
      </c>
      <c r="E66" s="123">
        <v>515989</v>
      </c>
      <c r="F66" s="123">
        <v>-1303496</v>
      </c>
      <c r="G66" s="81">
        <v>142</v>
      </c>
      <c r="H66" s="50">
        <v>7.869908332824707</v>
      </c>
      <c r="I66" s="35" t="s">
        <v>42</v>
      </c>
      <c r="J66" s="49">
        <v>1099.7109375</v>
      </c>
      <c r="K66" s="47">
        <v>39</v>
      </c>
      <c r="L66" s="49">
        <v>18.371486663818359</v>
      </c>
      <c r="M66" s="47">
        <v>2</v>
      </c>
      <c r="N66" s="49">
        <v>34.299999999999997</v>
      </c>
      <c r="O66" s="48">
        <v>0</v>
      </c>
      <c r="P66" s="47">
        <v>19.600000000000001</v>
      </c>
    </row>
    <row r="67" spans="1:16" x14ac:dyDescent="0.2">
      <c r="A67" s="105" t="s">
        <v>118</v>
      </c>
      <c r="B67" s="106" t="s">
        <v>33</v>
      </c>
      <c r="C67" s="52" t="s">
        <v>17</v>
      </c>
      <c r="D67" s="82">
        <v>44069</v>
      </c>
      <c r="E67" s="123">
        <v>520013</v>
      </c>
      <c r="F67" s="123">
        <v>-1303477</v>
      </c>
      <c r="G67" s="81">
        <v>133</v>
      </c>
      <c r="H67" s="50">
        <v>7.869908332824707</v>
      </c>
      <c r="I67" s="35" t="s">
        <v>39</v>
      </c>
      <c r="J67" s="49">
        <v>738.56292724609375</v>
      </c>
      <c r="K67" s="47">
        <v>33</v>
      </c>
      <c r="L67" s="49">
        <v>84.009048461914063</v>
      </c>
      <c r="M67" s="47">
        <v>10</v>
      </c>
      <c r="N67" s="49">
        <v>53.9</v>
      </c>
      <c r="O67" s="48">
        <v>0</v>
      </c>
      <c r="P67" s="47">
        <v>4.9000000000000004</v>
      </c>
    </row>
    <row r="68" spans="1:16" x14ac:dyDescent="0.2">
      <c r="A68" s="105" t="s">
        <v>119</v>
      </c>
      <c r="B68" s="106" t="s">
        <v>33</v>
      </c>
      <c r="C68" s="52" t="s">
        <v>17</v>
      </c>
      <c r="D68" s="82">
        <v>44026</v>
      </c>
      <c r="E68" s="123">
        <v>520002</v>
      </c>
      <c r="F68" s="123">
        <v>-1305262</v>
      </c>
      <c r="G68" s="81">
        <v>86</v>
      </c>
      <c r="H68" s="50">
        <v>6.9564361572265625</v>
      </c>
      <c r="I68" s="35" t="s">
        <v>39</v>
      </c>
      <c r="J68" s="49">
        <v>1968.8173828125</v>
      </c>
      <c r="K68" s="47">
        <v>91</v>
      </c>
      <c r="L68" s="49">
        <v>576.60400390625</v>
      </c>
      <c r="M68" s="47">
        <v>69</v>
      </c>
      <c r="N68" s="49">
        <v>0</v>
      </c>
      <c r="O68" s="48">
        <v>0</v>
      </c>
      <c r="P68" s="47">
        <v>69.3</v>
      </c>
    </row>
    <row r="69" spans="1:16" x14ac:dyDescent="0.2">
      <c r="A69" s="105" t="s">
        <v>120</v>
      </c>
      <c r="B69" s="106" t="s">
        <v>33</v>
      </c>
      <c r="C69" s="52" t="s">
        <v>17</v>
      </c>
      <c r="D69" s="82">
        <v>44057</v>
      </c>
      <c r="E69" s="123">
        <v>515997</v>
      </c>
      <c r="F69" s="123">
        <v>-1305198</v>
      </c>
      <c r="G69" s="81">
        <v>104</v>
      </c>
      <c r="H69" s="50">
        <v>7.9502134323120117</v>
      </c>
      <c r="I69" s="35" t="s">
        <v>42</v>
      </c>
      <c r="J69" s="49">
        <v>552.81072998046875</v>
      </c>
      <c r="K69" s="47">
        <v>28</v>
      </c>
      <c r="L69" s="49">
        <v>82.337173461914063</v>
      </c>
      <c r="M69" s="47">
        <v>9</v>
      </c>
      <c r="N69" s="49">
        <v>0</v>
      </c>
      <c r="O69" s="48">
        <v>0</v>
      </c>
      <c r="P69" s="47">
        <v>63.36</v>
      </c>
    </row>
    <row r="70" spans="1:16" x14ac:dyDescent="0.2">
      <c r="A70" s="105" t="s">
        <v>121</v>
      </c>
      <c r="B70" s="106" t="s">
        <v>33</v>
      </c>
      <c r="C70" s="52" t="s">
        <v>17</v>
      </c>
      <c r="D70" s="82">
        <v>44015</v>
      </c>
      <c r="E70" s="123">
        <v>521017</v>
      </c>
      <c r="F70" s="123">
        <v>-1285674</v>
      </c>
      <c r="G70" s="81">
        <v>84</v>
      </c>
      <c r="H70" s="50">
        <v>7.9502134323120117</v>
      </c>
      <c r="I70" s="35" t="s">
        <v>39</v>
      </c>
      <c r="J70" s="49">
        <v>967.127197265625</v>
      </c>
      <c r="K70" s="47">
        <v>48</v>
      </c>
      <c r="L70" s="49">
        <v>346.91824340820313</v>
      </c>
      <c r="M70" s="47">
        <v>38</v>
      </c>
      <c r="N70" s="49">
        <v>0</v>
      </c>
      <c r="O70" s="48">
        <v>0</v>
      </c>
      <c r="P70" s="47">
        <v>34.65</v>
      </c>
    </row>
    <row r="71" spans="1:16" x14ac:dyDescent="0.2">
      <c r="A71" s="105" t="s">
        <v>122</v>
      </c>
      <c r="B71" s="106" t="s">
        <v>33</v>
      </c>
      <c r="C71" s="52" t="s">
        <v>17</v>
      </c>
      <c r="D71" s="82">
        <v>44048</v>
      </c>
      <c r="E71" s="123">
        <v>520998</v>
      </c>
      <c r="F71" s="123">
        <v>-1285730</v>
      </c>
      <c r="G71" s="81">
        <v>91</v>
      </c>
      <c r="H71" s="50">
        <v>7.7896032333374023</v>
      </c>
      <c r="I71" s="35" t="s">
        <v>42</v>
      </c>
      <c r="J71" s="49">
        <v>2702.694580078125</v>
      </c>
      <c r="K71" s="47">
        <v>119</v>
      </c>
      <c r="L71" s="49">
        <v>448.31643676757813</v>
      </c>
      <c r="M71" s="47">
        <v>48</v>
      </c>
      <c r="N71" s="49">
        <v>0</v>
      </c>
      <c r="O71" s="48">
        <v>0</v>
      </c>
      <c r="P71" s="47">
        <v>14.55</v>
      </c>
    </row>
    <row r="72" spans="1:16" x14ac:dyDescent="0.2">
      <c r="A72" s="105" t="s">
        <v>123</v>
      </c>
      <c r="B72" s="106" t="s">
        <v>33</v>
      </c>
      <c r="C72" s="52" t="s">
        <v>17</v>
      </c>
      <c r="D72" s="82">
        <v>44038</v>
      </c>
      <c r="E72" s="123">
        <v>520998</v>
      </c>
      <c r="F72" s="123">
        <v>-1291403</v>
      </c>
      <c r="G72" s="81">
        <v>94</v>
      </c>
      <c r="H72" s="50">
        <v>8.1108236312866211</v>
      </c>
      <c r="I72" s="35" t="s">
        <v>42</v>
      </c>
      <c r="J72" s="49">
        <v>174.76934814453125</v>
      </c>
      <c r="K72" s="47">
        <v>7</v>
      </c>
      <c r="L72" s="49">
        <v>95.709762573242188</v>
      </c>
      <c r="M72" s="47">
        <v>11</v>
      </c>
      <c r="N72" s="49">
        <v>25.25</v>
      </c>
      <c r="O72" s="48">
        <v>0</v>
      </c>
      <c r="P72" s="47">
        <v>10.1</v>
      </c>
    </row>
    <row r="73" spans="1:16" x14ac:dyDescent="0.2">
      <c r="A73" s="105" t="s">
        <v>124</v>
      </c>
      <c r="B73" s="106" t="s">
        <v>33</v>
      </c>
      <c r="C73" s="52" t="s">
        <v>17</v>
      </c>
      <c r="D73" s="82">
        <v>44068</v>
      </c>
      <c r="E73" s="123">
        <v>520996</v>
      </c>
      <c r="F73" s="123">
        <v>-1291389</v>
      </c>
      <c r="G73" s="81">
        <v>93</v>
      </c>
      <c r="H73" s="50">
        <v>8.0305185317993164</v>
      </c>
      <c r="I73" s="35" t="s">
        <v>39</v>
      </c>
      <c r="J73" s="49">
        <v>229.82565307617188</v>
      </c>
      <c r="K73" s="47">
        <v>12</v>
      </c>
      <c r="L73" s="49">
        <v>44.322975158691406</v>
      </c>
      <c r="M73" s="47">
        <v>5</v>
      </c>
      <c r="N73" s="49">
        <v>10</v>
      </c>
      <c r="O73" s="48">
        <v>0</v>
      </c>
      <c r="P73" s="47">
        <v>20</v>
      </c>
    </row>
    <row r="74" spans="1:16" x14ac:dyDescent="0.2">
      <c r="A74" s="105" t="s">
        <v>125</v>
      </c>
      <c r="B74" s="106" t="s">
        <v>33</v>
      </c>
      <c r="C74" s="52" t="s">
        <v>17</v>
      </c>
      <c r="D74" s="82">
        <v>44034</v>
      </c>
      <c r="E74" s="123">
        <v>520968</v>
      </c>
      <c r="F74" s="123">
        <v>-1294595</v>
      </c>
      <c r="G74" s="81">
        <v>110</v>
      </c>
      <c r="H74" s="50">
        <v>7.9502134323120117</v>
      </c>
      <c r="I74" s="35" t="s">
        <v>42</v>
      </c>
      <c r="J74" s="49">
        <v>508.72122192382813</v>
      </c>
      <c r="K74" s="47">
        <v>29</v>
      </c>
      <c r="L74" s="49">
        <v>38.333610534667969</v>
      </c>
      <c r="M74" s="47">
        <v>5</v>
      </c>
      <c r="N74" s="49">
        <v>0</v>
      </c>
      <c r="O74" s="48">
        <v>0</v>
      </c>
      <c r="P74" s="47">
        <v>0</v>
      </c>
    </row>
    <row r="75" spans="1:16" x14ac:dyDescent="0.2">
      <c r="A75" s="105" t="s">
        <v>126</v>
      </c>
      <c r="B75" s="106" t="s">
        <v>33</v>
      </c>
      <c r="C75" s="52" t="s">
        <v>17</v>
      </c>
      <c r="D75" s="82">
        <v>44068</v>
      </c>
      <c r="E75" s="123">
        <v>521007</v>
      </c>
      <c r="F75" s="123">
        <v>-1294573</v>
      </c>
      <c r="G75" s="81">
        <v>113</v>
      </c>
      <c r="H75" s="50">
        <v>7.869908332824707</v>
      </c>
      <c r="I75" s="35" t="s">
        <v>39</v>
      </c>
      <c r="J75" s="49">
        <v>610.36651611328125</v>
      </c>
      <c r="K75" s="47">
        <v>27</v>
      </c>
      <c r="L75" s="49">
        <v>36.742977142333984</v>
      </c>
      <c r="M75" s="47">
        <v>4</v>
      </c>
      <c r="N75" s="49">
        <v>24.5</v>
      </c>
      <c r="O75" s="48">
        <v>0</v>
      </c>
      <c r="P75" s="47">
        <v>68.599999999999994</v>
      </c>
    </row>
    <row r="76" spans="1:16" x14ac:dyDescent="0.2">
      <c r="A76" s="105" t="s">
        <v>127</v>
      </c>
      <c r="B76" s="106" t="s">
        <v>33</v>
      </c>
      <c r="C76" s="52" t="s">
        <v>17</v>
      </c>
      <c r="D76" s="82">
        <v>44024</v>
      </c>
      <c r="E76" s="123">
        <v>520996</v>
      </c>
      <c r="F76" s="123">
        <v>-1300259</v>
      </c>
      <c r="G76" s="81">
        <v>93</v>
      </c>
      <c r="H76" s="50">
        <v>7.9502134323120117</v>
      </c>
      <c r="I76" s="35" t="s">
        <v>39</v>
      </c>
      <c r="J76" s="49">
        <v>1320.8248291015625</v>
      </c>
      <c r="K76" s="47">
        <v>77</v>
      </c>
      <c r="L76" s="49">
        <v>520.40118408203125</v>
      </c>
      <c r="M76" s="47">
        <v>60</v>
      </c>
      <c r="N76" s="49">
        <v>4.95</v>
      </c>
      <c r="O76" s="48">
        <v>0</v>
      </c>
      <c r="P76" s="47">
        <v>4.95</v>
      </c>
    </row>
    <row r="77" spans="1:16" x14ac:dyDescent="0.2">
      <c r="A77" s="105" t="s">
        <v>128</v>
      </c>
      <c r="B77" s="106" t="s">
        <v>33</v>
      </c>
      <c r="C77" s="52" t="s">
        <v>17</v>
      </c>
      <c r="D77" s="82">
        <v>44030</v>
      </c>
      <c r="E77" s="123">
        <v>521000</v>
      </c>
      <c r="F77" s="123">
        <v>-1300283</v>
      </c>
      <c r="G77" s="81">
        <v>93</v>
      </c>
      <c r="H77" s="50">
        <v>7.8699078559875488</v>
      </c>
      <c r="I77" s="35" t="s">
        <v>42</v>
      </c>
      <c r="J77" s="49">
        <v>723.0819091796875</v>
      </c>
      <c r="K77" s="47">
        <v>42</v>
      </c>
      <c r="L77" s="49">
        <v>393.61349487304688</v>
      </c>
      <c r="M77" s="47">
        <v>49</v>
      </c>
      <c r="N77" s="49">
        <v>0</v>
      </c>
      <c r="O77" s="48">
        <v>4.9000000000000004</v>
      </c>
      <c r="P77" s="47">
        <v>0</v>
      </c>
    </row>
    <row r="78" spans="1:16" x14ac:dyDescent="0.2">
      <c r="A78" s="105" t="s">
        <v>129</v>
      </c>
      <c r="B78" s="106" t="s">
        <v>33</v>
      </c>
      <c r="C78" s="52" t="s">
        <v>17</v>
      </c>
      <c r="D78" s="82">
        <v>44024</v>
      </c>
      <c r="E78" s="123">
        <v>521005</v>
      </c>
      <c r="F78" s="123">
        <v>-1301884</v>
      </c>
      <c r="G78" s="81">
        <v>222</v>
      </c>
      <c r="H78" s="50">
        <v>7.9502134323120117</v>
      </c>
      <c r="I78" s="35" t="s">
        <v>39</v>
      </c>
      <c r="J78" s="49">
        <v>41.959102630615234</v>
      </c>
      <c r="K78" s="47">
        <v>1</v>
      </c>
      <c r="L78" s="49">
        <v>0</v>
      </c>
      <c r="M78" s="47">
        <v>0</v>
      </c>
      <c r="N78" s="49">
        <v>9.9</v>
      </c>
      <c r="O78" s="48">
        <v>0</v>
      </c>
      <c r="P78" s="47">
        <v>4.95</v>
      </c>
    </row>
    <row r="79" spans="1:16" x14ac:dyDescent="0.2">
      <c r="A79" s="105" t="s">
        <v>130</v>
      </c>
      <c r="B79" s="106" t="s">
        <v>33</v>
      </c>
      <c r="C79" s="52" t="s">
        <v>17</v>
      </c>
      <c r="D79" s="82">
        <v>44061</v>
      </c>
      <c r="E79" s="123">
        <v>521000</v>
      </c>
      <c r="F79" s="123">
        <v>-1301902</v>
      </c>
      <c r="G79" s="81">
        <v>220</v>
      </c>
      <c r="H79" s="50">
        <v>8.0305185317993164</v>
      </c>
      <c r="I79" s="35" t="s">
        <v>42</v>
      </c>
      <c r="J79" s="49">
        <v>93.320358276367188</v>
      </c>
      <c r="K79" s="47">
        <v>4</v>
      </c>
      <c r="L79" s="49">
        <v>0</v>
      </c>
      <c r="M79" s="47">
        <v>0</v>
      </c>
      <c r="N79" s="49">
        <v>115</v>
      </c>
      <c r="O79" s="48">
        <v>0</v>
      </c>
      <c r="P79" s="47">
        <v>0</v>
      </c>
    </row>
    <row r="80" spans="1:16" x14ac:dyDescent="0.2">
      <c r="A80" s="105" t="s">
        <v>131</v>
      </c>
      <c r="B80" s="106" t="s">
        <v>33</v>
      </c>
      <c r="C80" s="52" t="s">
        <v>17</v>
      </c>
      <c r="D80" s="82">
        <v>44023</v>
      </c>
      <c r="E80" s="123">
        <v>520984</v>
      </c>
      <c r="F80" s="123">
        <v>-1303508</v>
      </c>
      <c r="G80" s="81">
        <v>106</v>
      </c>
      <c r="H80" s="50">
        <v>7.9502134323120117</v>
      </c>
      <c r="I80" s="35" t="s">
        <v>39</v>
      </c>
      <c r="J80" s="49">
        <v>1406.997802734375</v>
      </c>
      <c r="K80" s="47">
        <v>65</v>
      </c>
      <c r="L80" s="49">
        <v>191.72750854492188</v>
      </c>
      <c r="M80" s="47">
        <v>21</v>
      </c>
      <c r="N80" s="49">
        <v>0</v>
      </c>
      <c r="O80" s="48">
        <v>0</v>
      </c>
      <c r="P80" s="47">
        <v>14.85</v>
      </c>
    </row>
    <row r="81" spans="1:16" x14ac:dyDescent="0.2">
      <c r="A81" s="105" t="s">
        <v>132</v>
      </c>
      <c r="B81" s="106" t="s">
        <v>33</v>
      </c>
      <c r="C81" s="52" t="s">
        <v>17</v>
      </c>
      <c r="D81" s="82">
        <v>44061</v>
      </c>
      <c r="E81" s="123">
        <v>520951</v>
      </c>
      <c r="F81" s="123">
        <v>-1303505</v>
      </c>
      <c r="G81" s="81">
        <v>106</v>
      </c>
      <c r="H81" s="50">
        <v>8.1108236312866211</v>
      </c>
      <c r="I81" s="35" t="s">
        <v>42</v>
      </c>
      <c r="J81" s="49">
        <v>365.59832763671875</v>
      </c>
      <c r="K81" s="47">
        <v>11</v>
      </c>
      <c r="L81" s="49">
        <v>20.701858520507813</v>
      </c>
      <c r="M81" s="47">
        <v>2</v>
      </c>
      <c r="N81" s="49">
        <v>30.3</v>
      </c>
      <c r="O81" s="48">
        <v>0</v>
      </c>
      <c r="P81" s="47">
        <v>20.2</v>
      </c>
    </row>
    <row r="82" spans="1:16" x14ac:dyDescent="0.2">
      <c r="A82" s="105" t="s">
        <v>133</v>
      </c>
      <c r="B82" s="106" t="s">
        <v>33</v>
      </c>
      <c r="C82" s="52" t="s">
        <v>17</v>
      </c>
      <c r="D82" s="82">
        <v>44023</v>
      </c>
      <c r="E82" s="123">
        <v>521007</v>
      </c>
      <c r="F82" s="123">
        <v>-1305273</v>
      </c>
      <c r="G82" s="81">
        <v>121</v>
      </c>
      <c r="H82" s="50">
        <v>7.9502134323120117</v>
      </c>
      <c r="I82" s="35" t="s">
        <v>39</v>
      </c>
      <c r="J82" s="49">
        <v>865.52734375</v>
      </c>
      <c r="K82" s="47">
        <v>37</v>
      </c>
      <c r="L82" s="49">
        <v>101.05916595458984</v>
      </c>
      <c r="M82" s="47">
        <v>12</v>
      </c>
      <c r="N82" s="49">
        <v>4.95</v>
      </c>
      <c r="O82" s="48">
        <v>0</v>
      </c>
      <c r="P82" s="47">
        <v>24.75</v>
      </c>
    </row>
    <row r="83" spans="1:16" x14ac:dyDescent="0.2">
      <c r="A83" s="105" t="s">
        <v>134</v>
      </c>
      <c r="B83" s="106" t="s">
        <v>33</v>
      </c>
      <c r="C83" s="52" t="s">
        <v>17</v>
      </c>
      <c r="D83" s="82">
        <v>44058</v>
      </c>
      <c r="E83" s="123">
        <v>521016</v>
      </c>
      <c r="F83" s="123">
        <v>-1305201</v>
      </c>
      <c r="G83" s="81">
        <v>121</v>
      </c>
      <c r="H83" s="50">
        <v>8.0305185317993164</v>
      </c>
      <c r="I83" s="35" t="s">
        <v>42</v>
      </c>
      <c r="J83" s="49">
        <v>848.72943115234375</v>
      </c>
      <c r="K83" s="47">
        <v>30</v>
      </c>
      <c r="L83" s="49">
        <v>10.142650604248047</v>
      </c>
      <c r="M83" s="47">
        <v>1</v>
      </c>
      <c r="N83" s="49">
        <v>5</v>
      </c>
      <c r="O83" s="48">
        <v>0</v>
      </c>
      <c r="P83" s="47">
        <v>25</v>
      </c>
    </row>
    <row r="84" spans="1:16" x14ac:dyDescent="0.2">
      <c r="A84" s="105" t="s">
        <v>135</v>
      </c>
      <c r="B84" s="106" t="s">
        <v>33</v>
      </c>
      <c r="C84" s="52" t="s">
        <v>17</v>
      </c>
      <c r="D84" s="82">
        <v>44013</v>
      </c>
      <c r="E84" s="123">
        <v>521976</v>
      </c>
      <c r="F84" s="123">
        <v>-1291273</v>
      </c>
      <c r="G84" s="81">
        <v>81</v>
      </c>
      <c r="H84" s="50">
        <v>8.0305185317993164</v>
      </c>
      <c r="I84" s="35" t="s">
        <v>39</v>
      </c>
      <c r="J84" s="49">
        <v>1751.3502197265625</v>
      </c>
      <c r="K84" s="47">
        <v>86</v>
      </c>
      <c r="L84" s="49">
        <v>189.97166442871094</v>
      </c>
      <c r="M84" s="47">
        <v>21</v>
      </c>
      <c r="N84" s="49">
        <v>0</v>
      </c>
      <c r="O84" s="48">
        <v>25</v>
      </c>
      <c r="P84" s="47">
        <v>25</v>
      </c>
    </row>
    <row r="85" spans="1:16" x14ac:dyDescent="0.2">
      <c r="A85" s="105" t="s">
        <v>136</v>
      </c>
      <c r="B85" s="106" t="s">
        <v>33</v>
      </c>
      <c r="C85" s="52" t="s">
        <v>17</v>
      </c>
      <c r="D85" s="82">
        <v>44048</v>
      </c>
      <c r="E85" s="123">
        <v>521997</v>
      </c>
      <c r="F85" s="123">
        <v>-1291294</v>
      </c>
      <c r="G85" s="81">
        <v>75</v>
      </c>
      <c r="H85" s="50">
        <v>8.1108236312866211</v>
      </c>
      <c r="I85" s="35" t="s">
        <v>42</v>
      </c>
      <c r="J85" s="49">
        <v>3739.709716796875</v>
      </c>
      <c r="K85" s="47">
        <v>198</v>
      </c>
      <c r="L85" s="49">
        <v>598.01678466796875</v>
      </c>
      <c r="M85" s="47">
        <v>71</v>
      </c>
      <c r="N85" s="49">
        <v>0</v>
      </c>
      <c r="O85" s="48">
        <v>5.05</v>
      </c>
      <c r="P85" s="47">
        <v>30.3</v>
      </c>
    </row>
    <row r="86" spans="1:16" x14ac:dyDescent="0.2">
      <c r="A86" s="105" t="s">
        <v>137</v>
      </c>
      <c r="B86" s="106" t="s">
        <v>33</v>
      </c>
      <c r="C86" s="52" t="s">
        <v>17</v>
      </c>
      <c r="D86" s="82">
        <v>44014</v>
      </c>
      <c r="E86" s="123">
        <v>522006</v>
      </c>
      <c r="F86" s="123">
        <v>-1292753</v>
      </c>
      <c r="G86" s="81">
        <v>80</v>
      </c>
      <c r="H86" s="50">
        <v>7.9502134323120117</v>
      </c>
      <c r="I86" s="35" t="s">
        <v>39</v>
      </c>
      <c r="J86" s="49">
        <v>1940.6201171875</v>
      </c>
      <c r="K86" s="47">
        <v>89</v>
      </c>
      <c r="L86" s="49">
        <v>197.72897338867188</v>
      </c>
      <c r="M86" s="47">
        <v>22</v>
      </c>
      <c r="N86" s="49">
        <v>0</v>
      </c>
      <c r="O86" s="48">
        <v>19.8</v>
      </c>
      <c r="P86" s="47">
        <v>19.8</v>
      </c>
    </row>
    <row r="87" spans="1:16" x14ac:dyDescent="0.2">
      <c r="A87" s="105" t="s">
        <v>138</v>
      </c>
      <c r="B87" s="106" t="s">
        <v>33</v>
      </c>
      <c r="C87" s="52" t="s">
        <v>17</v>
      </c>
      <c r="D87" s="82">
        <v>44038</v>
      </c>
      <c r="E87" s="123">
        <v>521983</v>
      </c>
      <c r="F87" s="123">
        <v>-1292772</v>
      </c>
      <c r="G87" s="81">
        <v>84</v>
      </c>
      <c r="H87" s="50">
        <v>7.9502134323120117</v>
      </c>
      <c r="I87" s="35" t="s">
        <v>42</v>
      </c>
      <c r="J87" s="49">
        <v>1901.5936279296875</v>
      </c>
      <c r="K87" s="47">
        <v>81</v>
      </c>
      <c r="L87" s="49">
        <v>247.75161743164063</v>
      </c>
      <c r="M87" s="47">
        <v>31</v>
      </c>
      <c r="N87" s="49">
        <v>0</v>
      </c>
      <c r="O87" s="48">
        <v>0</v>
      </c>
      <c r="P87" s="47">
        <v>0</v>
      </c>
    </row>
    <row r="88" spans="1:16" x14ac:dyDescent="0.2">
      <c r="A88" s="105" t="s">
        <v>139</v>
      </c>
      <c r="B88" s="106" t="s">
        <v>33</v>
      </c>
      <c r="C88" s="52" t="s">
        <v>17</v>
      </c>
      <c r="D88" s="82">
        <v>44034</v>
      </c>
      <c r="E88" s="123">
        <v>521984</v>
      </c>
      <c r="F88" s="123">
        <v>-1294850</v>
      </c>
      <c r="G88" s="81">
        <v>112</v>
      </c>
      <c r="H88" s="50">
        <v>7.5486874580383301</v>
      </c>
      <c r="I88" s="35" t="s">
        <v>42</v>
      </c>
      <c r="J88" s="49">
        <v>950.70989990234375</v>
      </c>
      <c r="K88" s="47">
        <v>51</v>
      </c>
      <c r="L88" s="49">
        <v>81.53411865234375</v>
      </c>
      <c r="M88" s="47">
        <v>9</v>
      </c>
      <c r="N88" s="49">
        <v>9.4</v>
      </c>
      <c r="O88" s="48">
        <v>14.1</v>
      </c>
      <c r="P88" s="47">
        <v>9.4</v>
      </c>
    </row>
    <row r="89" spans="1:16" x14ac:dyDescent="0.2">
      <c r="A89" s="105" t="s">
        <v>140</v>
      </c>
      <c r="B89" s="106" t="s">
        <v>33</v>
      </c>
      <c r="C89" s="52" t="s">
        <v>17</v>
      </c>
      <c r="D89" s="82">
        <v>44081</v>
      </c>
      <c r="E89" s="123">
        <v>522011</v>
      </c>
      <c r="F89" s="123">
        <v>-1294918</v>
      </c>
      <c r="G89" s="81">
        <v>111</v>
      </c>
      <c r="H89" s="50">
        <v>7.7896027565002441</v>
      </c>
      <c r="I89" s="35" t="s">
        <v>39</v>
      </c>
      <c r="J89" s="49">
        <v>1140.4959716796875</v>
      </c>
      <c r="K89" s="47">
        <v>69</v>
      </c>
      <c r="L89" s="49">
        <v>292.38449096679688</v>
      </c>
      <c r="M89" s="47">
        <v>33</v>
      </c>
      <c r="N89" s="49">
        <v>0</v>
      </c>
      <c r="O89" s="48">
        <v>0</v>
      </c>
      <c r="P89" s="47">
        <v>14.55</v>
      </c>
    </row>
    <row r="90" spans="1:16" x14ac:dyDescent="0.2">
      <c r="A90" s="105" t="s">
        <v>141</v>
      </c>
      <c r="B90" s="106" t="s">
        <v>33</v>
      </c>
      <c r="C90" s="52" t="s">
        <v>17</v>
      </c>
      <c r="D90" s="82">
        <v>44025</v>
      </c>
      <c r="E90" s="123">
        <v>522005</v>
      </c>
      <c r="F90" s="123">
        <v>-1300248</v>
      </c>
      <c r="G90" s="81">
        <v>120</v>
      </c>
      <c r="H90" s="50">
        <v>7.9502134323120117</v>
      </c>
      <c r="I90" s="35" t="s">
        <v>39</v>
      </c>
      <c r="J90" s="49">
        <v>667.5277099609375</v>
      </c>
      <c r="K90" s="47">
        <v>27</v>
      </c>
      <c r="L90" s="49">
        <v>78.019966125488281</v>
      </c>
      <c r="M90" s="47">
        <v>9</v>
      </c>
      <c r="N90" s="49">
        <v>9.9</v>
      </c>
      <c r="O90" s="48">
        <v>0</v>
      </c>
      <c r="P90" s="47">
        <v>29.7</v>
      </c>
    </row>
    <row r="91" spans="1:16" x14ac:dyDescent="0.2">
      <c r="A91" s="105" t="s">
        <v>142</v>
      </c>
      <c r="B91" s="106" t="s">
        <v>33</v>
      </c>
      <c r="C91" s="52" t="s">
        <v>17</v>
      </c>
      <c r="D91" s="82">
        <v>44031</v>
      </c>
      <c r="E91" s="123">
        <v>521995</v>
      </c>
      <c r="F91" s="123">
        <v>-1300272</v>
      </c>
      <c r="G91" s="81">
        <v>122</v>
      </c>
      <c r="H91" s="50">
        <v>7.869908332824707</v>
      </c>
      <c r="I91" s="35" t="s">
        <v>42</v>
      </c>
      <c r="J91" s="49">
        <v>904.84356689453125</v>
      </c>
      <c r="K91" s="47">
        <v>41</v>
      </c>
      <c r="L91" s="49">
        <v>36.910541534423828</v>
      </c>
      <c r="M91" s="47">
        <v>5</v>
      </c>
      <c r="N91" s="49">
        <v>14.7</v>
      </c>
      <c r="O91" s="48">
        <v>4.9000000000000004</v>
      </c>
      <c r="P91" s="47">
        <v>14.7</v>
      </c>
    </row>
    <row r="92" spans="1:16" x14ac:dyDescent="0.2">
      <c r="A92" s="105" t="s">
        <v>143</v>
      </c>
      <c r="B92" s="106" t="s">
        <v>33</v>
      </c>
      <c r="C92" s="52" t="s">
        <v>17</v>
      </c>
      <c r="D92" s="82">
        <v>44031</v>
      </c>
      <c r="E92" s="123">
        <v>521999</v>
      </c>
      <c r="F92" s="123">
        <v>-1301917</v>
      </c>
      <c r="G92" s="81">
        <v>192</v>
      </c>
      <c r="H92" s="50">
        <v>6.9132723808288574</v>
      </c>
      <c r="I92" s="35" t="s">
        <v>42</v>
      </c>
      <c r="J92" s="49">
        <v>417.93746948242188</v>
      </c>
      <c r="K92" s="47">
        <v>10</v>
      </c>
      <c r="L92" s="49">
        <v>0</v>
      </c>
      <c r="M92" s="47">
        <v>0</v>
      </c>
      <c r="N92" s="49">
        <v>64.565624132752419</v>
      </c>
      <c r="O92" s="48">
        <v>0</v>
      </c>
      <c r="P92" s="47">
        <v>12.913124826550483</v>
      </c>
    </row>
    <row r="93" spans="1:16" x14ac:dyDescent="0.2">
      <c r="A93" s="105" t="s">
        <v>144</v>
      </c>
      <c r="B93" s="106" t="s">
        <v>33</v>
      </c>
      <c r="C93" s="52" t="s">
        <v>17</v>
      </c>
      <c r="D93" s="82">
        <v>44072</v>
      </c>
      <c r="E93" s="123">
        <v>522000</v>
      </c>
      <c r="F93" s="123">
        <v>-1301858</v>
      </c>
      <c r="G93" s="81">
        <v>197</v>
      </c>
      <c r="H93" s="50">
        <v>7.7896032333374023</v>
      </c>
      <c r="I93" s="35" t="s">
        <v>39</v>
      </c>
      <c r="J93" s="49">
        <v>118.31631469726563</v>
      </c>
      <c r="K93" s="47">
        <v>7</v>
      </c>
      <c r="L93" s="49">
        <v>21.118417739868164</v>
      </c>
      <c r="M93" s="47">
        <v>2</v>
      </c>
      <c r="N93" s="49">
        <v>82.45</v>
      </c>
      <c r="O93" s="48">
        <v>0</v>
      </c>
      <c r="P93" s="47">
        <v>29.1</v>
      </c>
    </row>
    <row r="94" spans="1:16" x14ac:dyDescent="0.2">
      <c r="A94" s="105" t="s">
        <v>145</v>
      </c>
      <c r="B94" s="106" t="s">
        <v>33</v>
      </c>
      <c r="C94" s="52" t="s">
        <v>17</v>
      </c>
      <c r="D94" s="82">
        <v>44060</v>
      </c>
      <c r="E94" s="123">
        <v>522019</v>
      </c>
      <c r="F94" s="123">
        <v>-1303499</v>
      </c>
      <c r="G94" s="81">
        <v>91</v>
      </c>
      <c r="H94" s="50">
        <v>8.0305185317993164</v>
      </c>
      <c r="I94" s="35" t="s">
        <v>42</v>
      </c>
      <c r="J94" s="49">
        <v>512.52618408203125</v>
      </c>
      <c r="K94" s="47">
        <v>15</v>
      </c>
      <c r="L94" s="49">
        <v>0</v>
      </c>
      <c r="M94" s="47">
        <v>0</v>
      </c>
      <c r="N94" s="49">
        <v>0</v>
      </c>
      <c r="O94" s="48">
        <v>0</v>
      </c>
      <c r="P94" s="47">
        <v>0</v>
      </c>
    </row>
    <row r="95" spans="1:16" x14ac:dyDescent="0.2">
      <c r="A95" s="105" t="s">
        <v>146</v>
      </c>
      <c r="B95" s="106" t="s">
        <v>33</v>
      </c>
      <c r="C95" s="52" t="s">
        <v>17</v>
      </c>
      <c r="D95" s="82">
        <v>44072</v>
      </c>
      <c r="E95" s="123">
        <v>522002</v>
      </c>
      <c r="F95" s="123">
        <v>-1303461</v>
      </c>
      <c r="G95" s="81">
        <v>89</v>
      </c>
      <c r="H95" s="50">
        <v>7.9502134323120117</v>
      </c>
      <c r="I95" s="35" t="s">
        <v>39</v>
      </c>
      <c r="J95" s="49">
        <v>1765.7567138671875</v>
      </c>
      <c r="K95" s="47">
        <v>66</v>
      </c>
      <c r="L95" s="49">
        <v>166.87667846679688</v>
      </c>
      <c r="M95" s="47">
        <v>20</v>
      </c>
      <c r="N95" s="49">
        <v>4.95</v>
      </c>
      <c r="O95" s="48">
        <v>4.95</v>
      </c>
      <c r="P95" s="47">
        <v>74.25</v>
      </c>
    </row>
    <row r="96" spans="1:16" x14ac:dyDescent="0.2">
      <c r="A96" s="105" t="s">
        <v>147</v>
      </c>
      <c r="B96" s="106" t="s">
        <v>33</v>
      </c>
      <c r="C96" s="52" t="s">
        <v>17</v>
      </c>
      <c r="D96" s="82">
        <v>44022</v>
      </c>
      <c r="E96" s="123">
        <v>521966</v>
      </c>
      <c r="F96" s="123">
        <v>-1305205</v>
      </c>
      <c r="G96" s="81">
        <v>81</v>
      </c>
      <c r="H96" s="50">
        <v>8.0305185317993164</v>
      </c>
      <c r="I96" s="35" t="s">
        <v>39</v>
      </c>
      <c r="J96" s="49">
        <v>495.659423828125</v>
      </c>
      <c r="K96" s="47">
        <v>28</v>
      </c>
      <c r="L96" s="49">
        <v>258.42681884765625</v>
      </c>
      <c r="M96" s="47">
        <v>30</v>
      </c>
      <c r="N96" s="49">
        <v>0</v>
      </c>
      <c r="O96" s="48">
        <v>0</v>
      </c>
      <c r="P96" s="47">
        <v>0</v>
      </c>
    </row>
    <row r="97" spans="1:16" x14ac:dyDescent="0.2">
      <c r="A97" s="105" t="s">
        <v>148</v>
      </c>
      <c r="B97" s="106" t="s">
        <v>33</v>
      </c>
      <c r="C97" s="52" t="s">
        <v>17</v>
      </c>
      <c r="D97" s="82">
        <v>44059</v>
      </c>
      <c r="E97" s="123">
        <v>522014</v>
      </c>
      <c r="F97" s="123">
        <v>-1305202</v>
      </c>
      <c r="G97" s="81">
        <v>79</v>
      </c>
      <c r="H97" s="50">
        <v>8.0305185317993164</v>
      </c>
      <c r="I97" s="35" t="s">
        <v>42</v>
      </c>
      <c r="J97" s="49">
        <v>995.4454345703125</v>
      </c>
      <c r="K97" s="47">
        <v>56</v>
      </c>
      <c r="L97" s="49">
        <v>704.6697998046875</v>
      </c>
      <c r="M97" s="47">
        <v>84</v>
      </c>
      <c r="N97" s="49">
        <v>20</v>
      </c>
      <c r="O97" s="48">
        <v>0</v>
      </c>
      <c r="P97" s="47">
        <v>0</v>
      </c>
    </row>
    <row r="98" spans="1:16" x14ac:dyDescent="0.2">
      <c r="A98" s="105" t="s">
        <v>149</v>
      </c>
      <c r="B98" s="106" t="s">
        <v>33</v>
      </c>
      <c r="C98" s="52" t="s">
        <v>17</v>
      </c>
      <c r="D98" s="82">
        <v>44014</v>
      </c>
      <c r="E98" s="123">
        <v>522995</v>
      </c>
      <c r="F98" s="123">
        <v>-1293213</v>
      </c>
      <c r="G98" s="81">
        <v>45</v>
      </c>
      <c r="H98" s="50">
        <v>7.869908332824707</v>
      </c>
      <c r="I98" s="35" t="s">
        <v>39</v>
      </c>
      <c r="J98" s="49">
        <v>1350.716796875</v>
      </c>
      <c r="K98" s="47">
        <v>51</v>
      </c>
      <c r="L98" s="49">
        <v>161.46258544921875</v>
      </c>
      <c r="M98" s="47">
        <v>20</v>
      </c>
      <c r="N98" s="49">
        <v>0</v>
      </c>
      <c r="O98" s="48">
        <v>0</v>
      </c>
      <c r="P98" s="47">
        <v>9.8000000000000007</v>
      </c>
    </row>
    <row r="99" spans="1:16" x14ac:dyDescent="0.2">
      <c r="A99" s="105" t="s">
        <v>150</v>
      </c>
      <c r="B99" s="106" t="s">
        <v>33</v>
      </c>
      <c r="C99" s="52" t="s">
        <v>17</v>
      </c>
      <c r="D99" s="82">
        <v>44039</v>
      </c>
      <c r="E99" s="123">
        <v>523006</v>
      </c>
      <c r="F99" s="123">
        <v>-1293206</v>
      </c>
      <c r="G99" s="81">
        <v>51</v>
      </c>
      <c r="H99" s="50">
        <v>7.869908332824707</v>
      </c>
      <c r="I99" s="35" t="s">
        <v>42</v>
      </c>
      <c r="J99" s="49">
        <v>780.60760498046875</v>
      </c>
      <c r="K99" s="47">
        <v>33</v>
      </c>
      <c r="L99" s="49">
        <v>368.4566650390625</v>
      </c>
      <c r="M99" s="47">
        <v>47</v>
      </c>
      <c r="N99" s="49">
        <v>0</v>
      </c>
      <c r="O99" s="48">
        <v>0</v>
      </c>
      <c r="P99" s="47">
        <v>29.4</v>
      </c>
    </row>
    <row r="100" spans="1:16" x14ac:dyDescent="0.2">
      <c r="A100" s="105" t="s">
        <v>151</v>
      </c>
      <c r="B100" s="106" t="s">
        <v>33</v>
      </c>
      <c r="C100" s="52" t="s">
        <v>17</v>
      </c>
      <c r="D100" s="82">
        <v>44033</v>
      </c>
      <c r="E100" s="123">
        <v>523420</v>
      </c>
      <c r="F100" s="123">
        <v>-1294508</v>
      </c>
      <c r="G100" s="81">
        <v>80</v>
      </c>
      <c r="H100" s="50">
        <v>7.5486874580383301</v>
      </c>
      <c r="I100" s="35" t="s">
        <v>42</v>
      </c>
      <c r="J100" s="49">
        <v>4292.90625</v>
      </c>
      <c r="K100" s="47">
        <v>226</v>
      </c>
      <c r="L100" s="49">
        <v>624.61279296875</v>
      </c>
      <c r="M100" s="47">
        <v>71</v>
      </c>
      <c r="N100" s="49">
        <v>0</v>
      </c>
      <c r="O100" s="48">
        <v>0</v>
      </c>
      <c r="P100" s="47">
        <v>28.2</v>
      </c>
    </row>
    <row r="101" spans="1:16" x14ac:dyDescent="0.2">
      <c r="A101" s="105" t="s">
        <v>152</v>
      </c>
      <c r="B101" s="106" t="s">
        <v>33</v>
      </c>
      <c r="C101" s="52" t="s">
        <v>17</v>
      </c>
      <c r="D101" s="82">
        <v>44081</v>
      </c>
      <c r="E101" s="123">
        <v>523420</v>
      </c>
      <c r="F101" s="123">
        <v>-1294494</v>
      </c>
      <c r="G101" s="81">
        <v>80</v>
      </c>
      <c r="H101" s="50">
        <v>7.9502134323120117</v>
      </c>
      <c r="I101" s="35" t="s">
        <v>39</v>
      </c>
      <c r="J101" s="49">
        <v>1781.8692626953125</v>
      </c>
      <c r="K101" s="47">
        <v>98</v>
      </c>
      <c r="L101" s="49">
        <v>450.2283935546875</v>
      </c>
      <c r="M101" s="47">
        <v>52</v>
      </c>
      <c r="N101" s="49">
        <v>0</v>
      </c>
      <c r="O101" s="48">
        <v>0</v>
      </c>
      <c r="P101" s="47">
        <v>0</v>
      </c>
    </row>
    <row r="102" spans="1:16" x14ac:dyDescent="0.2">
      <c r="A102" s="105" t="s">
        <v>153</v>
      </c>
      <c r="B102" s="106" t="s">
        <v>33</v>
      </c>
      <c r="C102" s="52" t="s">
        <v>17</v>
      </c>
      <c r="D102" s="82">
        <v>44033</v>
      </c>
      <c r="E102" s="123">
        <v>522993</v>
      </c>
      <c r="F102" s="123">
        <v>-1300203</v>
      </c>
      <c r="G102" s="81">
        <v>146</v>
      </c>
      <c r="H102" s="50">
        <v>8.0305185317993164</v>
      </c>
      <c r="I102" s="35" t="s">
        <v>42</v>
      </c>
      <c r="J102" s="49">
        <v>611.40484619140625</v>
      </c>
      <c r="K102" s="47">
        <v>26</v>
      </c>
      <c r="L102" s="49">
        <v>22.528314590454102</v>
      </c>
      <c r="M102" s="47">
        <v>3</v>
      </c>
      <c r="N102" s="49">
        <v>5</v>
      </c>
      <c r="O102" s="48">
        <v>0</v>
      </c>
      <c r="P102" s="47">
        <v>10</v>
      </c>
    </row>
    <row r="103" spans="1:16" x14ac:dyDescent="0.2">
      <c r="A103" s="105" t="s">
        <v>154</v>
      </c>
      <c r="B103" s="106" t="s">
        <v>33</v>
      </c>
      <c r="C103" s="52" t="s">
        <v>17</v>
      </c>
      <c r="D103" s="82">
        <v>44081</v>
      </c>
      <c r="E103" s="123">
        <v>523005</v>
      </c>
      <c r="F103" s="123">
        <v>-1300207</v>
      </c>
      <c r="G103" s="81">
        <v>148</v>
      </c>
      <c r="H103" s="50">
        <v>7.9502134323120117</v>
      </c>
      <c r="I103" s="35" t="s">
        <v>39</v>
      </c>
      <c r="J103" s="49">
        <v>391.44036865234375</v>
      </c>
      <c r="K103" s="47">
        <v>18</v>
      </c>
      <c r="L103" s="49">
        <v>0</v>
      </c>
      <c r="M103" s="47">
        <v>0</v>
      </c>
      <c r="N103" s="49">
        <v>39.6</v>
      </c>
      <c r="O103" s="48">
        <v>0</v>
      </c>
      <c r="P103" s="47">
        <v>74.25</v>
      </c>
    </row>
    <row r="104" spans="1:16" x14ac:dyDescent="0.2">
      <c r="A104" s="105" t="s">
        <v>155</v>
      </c>
      <c r="B104" s="106" t="s">
        <v>33</v>
      </c>
      <c r="C104" s="52" t="s">
        <v>17</v>
      </c>
      <c r="D104" s="82">
        <v>44025</v>
      </c>
      <c r="E104" s="123">
        <v>523001</v>
      </c>
      <c r="F104" s="123">
        <v>-1301901</v>
      </c>
      <c r="G104" s="81">
        <v>144</v>
      </c>
      <c r="H104" s="50">
        <v>7.869908332824707</v>
      </c>
      <c r="I104" s="35" t="s">
        <v>39</v>
      </c>
      <c r="J104" s="49">
        <v>340.95559692382813</v>
      </c>
      <c r="K104" s="47">
        <v>11</v>
      </c>
      <c r="L104" s="49">
        <v>12.921914100646973</v>
      </c>
      <c r="M104" s="47">
        <v>2</v>
      </c>
      <c r="N104" s="49">
        <v>24.5</v>
      </c>
      <c r="O104" s="48">
        <v>0</v>
      </c>
      <c r="P104" s="47">
        <v>9.8000000000000007</v>
      </c>
    </row>
    <row r="105" spans="1:16" x14ac:dyDescent="0.2">
      <c r="A105" s="105" t="s">
        <v>156</v>
      </c>
      <c r="B105" s="106" t="s">
        <v>33</v>
      </c>
      <c r="C105" s="52" t="s">
        <v>17</v>
      </c>
      <c r="D105" s="82">
        <v>44031</v>
      </c>
      <c r="E105" s="123">
        <v>523002</v>
      </c>
      <c r="F105" s="123">
        <v>-1301951</v>
      </c>
      <c r="G105" s="81">
        <v>140</v>
      </c>
      <c r="H105" s="50">
        <v>6.0680608749389648</v>
      </c>
      <c r="I105" s="35" t="s">
        <v>42</v>
      </c>
      <c r="J105" s="49">
        <v>424.13522338867188</v>
      </c>
      <c r="K105" s="47">
        <v>14</v>
      </c>
      <c r="L105" s="49">
        <v>6.2807421684265137</v>
      </c>
      <c r="M105" s="47">
        <v>1</v>
      </c>
      <c r="N105" s="49">
        <v>73.403571428571425</v>
      </c>
      <c r="O105" s="48">
        <v>0</v>
      </c>
      <c r="P105" s="47">
        <v>8.6357142857142861</v>
      </c>
    </row>
    <row r="106" spans="1:16" x14ac:dyDescent="0.2">
      <c r="A106" s="105" t="s">
        <v>157</v>
      </c>
      <c r="B106" s="106" t="s">
        <v>33</v>
      </c>
      <c r="C106" s="52" t="s">
        <v>17</v>
      </c>
      <c r="D106" s="82">
        <v>44052</v>
      </c>
      <c r="E106" s="123">
        <v>522981</v>
      </c>
      <c r="F106" s="123">
        <v>-1303502</v>
      </c>
      <c r="G106" s="81">
        <v>67</v>
      </c>
      <c r="H106" s="50">
        <v>7.869908332824707</v>
      </c>
      <c r="I106" s="35" t="s">
        <v>42</v>
      </c>
      <c r="J106" s="49">
        <v>601.24688720703125</v>
      </c>
      <c r="K106" s="47">
        <v>16</v>
      </c>
      <c r="L106" s="49">
        <v>85.660270690917969</v>
      </c>
      <c r="M106" s="47">
        <v>10</v>
      </c>
      <c r="N106" s="49">
        <v>0</v>
      </c>
      <c r="O106" s="48">
        <v>0</v>
      </c>
      <c r="P106" s="47">
        <v>49</v>
      </c>
    </row>
    <row r="107" spans="1:16" x14ac:dyDescent="0.2">
      <c r="A107" s="105" t="s">
        <v>158</v>
      </c>
      <c r="B107" s="106" t="s">
        <v>33</v>
      </c>
      <c r="C107" s="52" t="s">
        <v>17</v>
      </c>
      <c r="D107" s="82">
        <v>44071</v>
      </c>
      <c r="E107" s="123">
        <v>522997</v>
      </c>
      <c r="F107" s="123">
        <v>-1303515</v>
      </c>
      <c r="G107" s="81">
        <v>66</v>
      </c>
      <c r="H107" s="50">
        <v>7.9502134323120117</v>
      </c>
      <c r="I107" s="35" t="s">
        <v>39</v>
      </c>
      <c r="J107" s="49">
        <v>736.04852294921875</v>
      </c>
      <c r="K107" s="47">
        <v>44</v>
      </c>
      <c r="L107" s="49">
        <v>226.33770751953125</v>
      </c>
      <c r="M107" s="47">
        <v>27</v>
      </c>
      <c r="N107" s="49">
        <v>0</v>
      </c>
      <c r="O107" s="48">
        <v>0</v>
      </c>
      <c r="P107" s="47">
        <v>14.85</v>
      </c>
    </row>
    <row r="108" spans="1:16" x14ac:dyDescent="0.2">
      <c r="A108" s="105" t="s">
        <v>159</v>
      </c>
      <c r="B108" s="106" t="s">
        <v>33</v>
      </c>
      <c r="C108" s="52" t="s">
        <v>17</v>
      </c>
      <c r="D108" s="82">
        <v>44060</v>
      </c>
      <c r="E108" s="123">
        <v>522997</v>
      </c>
      <c r="F108" s="123">
        <v>-1305194</v>
      </c>
      <c r="G108" s="81">
        <v>59</v>
      </c>
      <c r="H108" s="50">
        <v>7.9502134323120117</v>
      </c>
      <c r="I108" s="35" t="s">
        <v>42</v>
      </c>
      <c r="J108" s="49">
        <v>520.61151123046875</v>
      </c>
      <c r="K108" s="47">
        <v>24</v>
      </c>
      <c r="L108" s="49">
        <v>89.521232604980469</v>
      </c>
      <c r="M108" s="47">
        <v>10</v>
      </c>
      <c r="N108" s="49">
        <v>0</v>
      </c>
      <c r="O108" s="48">
        <v>0</v>
      </c>
      <c r="P108" s="47">
        <v>0</v>
      </c>
    </row>
    <row r="109" spans="1:16" x14ac:dyDescent="0.2">
      <c r="A109" s="105" t="s">
        <v>160</v>
      </c>
      <c r="B109" s="106" t="s">
        <v>33</v>
      </c>
      <c r="C109" s="52" t="s">
        <v>17</v>
      </c>
      <c r="D109" s="82">
        <v>44071</v>
      </c>
      <c r="E109" s="123">
        <v>522996</v>
      </c>
      <c r="F109" s="123">
        <v>-1305223</v>
      </c>
      <c r="G109" s="81">
        <v>58</v>
      </c>
      <c r="H109" s="50">
        <v>7.7896032333374023</v>
      </c>
      <c r="I109" s="35" t="s">
        <v>39</v>
      </c>
      <c r="J109" s="49">
        <v>1489.786376953125</v>
      </c>
      <c r="K109" s="47">
        <v>52</v>
      </c>
      <c r="L109" s="49">
        <v>456.89617919921875</v>
      </c>
      <c r="M109" s="47">
        <v>56</v>
      </c>
      <c r="N109" s="49">
        <v>4.8499999999999996</v>
      </c>
      <c r="O109" s="48">
        <v>0</v>
      </c>
      <c r="P109" s="47">
        <v>19.399999999999999</v>
      </c>
    </row>
    <row r="110" spans="1:16" x14ac:dyDescent="0.2">
      <c r="A110" s="105" t="s">
        <v>161</v>
      </c>
      <c r="B110" s="106" t="s">
        <v>33</v>
      </c>
      <c r="C110" s="52" t="s">
        <v>17</v>
      </c>
      <c r="D110" s="82">
        <v>44033</v>
      </c>
      <c r="E110" s="123">
        <v>523998</v>
      </c>
      <c r="F110" s="123">
        <v>-1294602</v>
      </c>
      <c r="G110" s="81">
        <v>106</v>
      </c>
      <c r="H110" s="50">
        <v>7.7092976570129395</v>
      </c>
      <c r="I110" s="35" t="s">
        <v>42</v>
      </c>
      <c r="J110" s="49">
        <v>1901.1121826171875</v>
      </c>
      <c r="K110" s="47">
        <v>88</v>
      </c>
      <c r="L110" s="49">
        <v>46.841392517089844</v>
      </c>
      <c r="M110" s="47">
        <v>5</v>
      </c>
      <c r="N110" s="49">
        <v>4.8</v>
      </c>
      <c r="O110" s="48">
        <v>0</v>
      </c>
      <c r="P110" s="47">
        <v>62.4</v>
      </c>
    </row>
    <row r="111" spans="1:16" x14ac:dyDescent="0.2">
      <c r="A111" s="105" t="s">
        <v>162</v>
      </c>
      <c r="B111" s="106" t="s">
        <v>33</v>
      </c>
      <c r="C111" s="52" t="s">
        <v>17</v>
      </c>
      <c r="D111" s="82">
        <v>44080</v>
      </c>
      <c r="E111" s="123">
        <v>523998</v>
      </c>
      <c r="F111" s="123">
        <v>-1294549</v>
      </c>
      <c r="G111" s="81">
        <v>97</v>
      </c>
      <c r="H111" s="50">
        <v>7.9502134323120117</v>
      </c>
      <c r="I111" s="35" t="s">
        <v>39</v>
      </c>
      <c r="J111" s="49">
        <v>1685.6646728515625</v>
      </c>
      <c r="K111" s="47">
        <v>59</v>
      </c>
      <c r="L111" s="49">
        <v>78.152603149414063</v>
      </c>
      <c r="M111" s="47">
        <v>9</v>
      </c>
      <c r="N111" s="49">
        <v>19.8</v>
      </c>
      <c r="O111" s="48">
        <v>0</v>
      </c>
      <c r="P111" s="47">
        <v>49.5</v>
      </c>
    </row>
    <row r="112" spans="1:16" x14ac:dyDescent="0.2">
      <c r="A112" s="105" t="s">
        <v>163</v>
      </c>
      <c r="B112" s="106" t="s">
        <v>33</v>
      </c>
      <c r="C112" s="52" t="s">
        <v>17</v>
      </c>
      <c r="D112" s="82">
        <v>44032</v>
      </c>
      <c r="E112" s="123">
        <v>523993</v>
      </c>
      <c r="F112" s="123">
        <v>-1300214</v>
      </c>
      <c r="G112" s="81">
        <v>146</v>
      </c>
      <c r="H112" s="50">
        <v>7.6289925575256348</v>
      </c>
      <c r="I112" s="35" t="s">
        <v>42</v>
      </c>
      <c r="J112" s="49">
        <v>404.20852661132813</v>
      </c>
      <c r="K112" s="47">
        <v>13</v>
      </c>
      <c r="L112" s="49">
        <v>0</v>
      </c>
      <c r="M112" s="47">
        <v>0</v>
      </c>
      <c r="N112" s="49">
        <v>23.75</v>
      </c>
      <c r="O112" s="48">
        <v>0</v>
      </c>
      <c r="P112" s="47">
        <v>4.75</v>
      </c>
    </row>
    <row r="113" spans="1:16" x14ac:dyDescent="0.2">
      <c r="A113" s="105" t="s">
        <v>164</v>
      </c>
      <c r="B113" s="106" t="s">
        <v>33</v>
      </c>
      <c r="C113" s="52" t="s">
        <v>17</v>
      </c>
      <c r="D113" s="82">
        <v>44080</v>
      </c>
      <c r="E113" s="123">
        <v>523991</v>
      </c>
      <c r="F113" s="123">
        <v>-1300191</v>
      </c>
      <c r="G113" s="81">
        <v>145</v>
      </c>
      <c r="H113" s="50">
        <v>7.9502134323120117</v>
      </c>
      <c r="I113" s="35" t="s">
        <v>39</v>
      </c>
      <c r="J113" s="49">
        <v>153.46499633789063</v>
      </c>
      <c r="K113" s="47">
        <v>6</v>
      </c>
      <c r="L113" s="49">
        <v>0</v>
      </c>
      <c r="M113" s="47">
        <v>0</v>
      </c>
      <c r="N113" s="49">
        <v>49.5</v>
      </c>
      <c r="O113" s="48">
        <v>0</v>
      </c>
      <c r="P113" s="47">
        <v>9.9</v>
      </c>
    </row>
    <row r="114" spans="1:16" x14ac:dyDescent="0.2">
      <c r="A114" s="105" t="s">
        <v>165</v>
      </c>
      <c r="B114" s="106" t="s">
        <v>33</v>
      </c>
      <c r="C114" s="52" t="s">
        <v>17</v>
      </c>
      <c r="D114" s="82">
        <v>44032</v>
      </c>
      <c r="E114" s="123">
        <v>524002</v>
      </c>
      <c r="F114" s="123">
        <v>-1301906</v>
      </c>
      <c r="G114" s="81">
        <v>122</v>
      </c>
      <c r="H114" s="50">
        <v>7.7896032333374023</v>
      </c>
      <c r="I114" s="35" t="s">
        <v>42</v>
      </c>
      <c r="J114" s="49">
        <v>371.224365234375</v>
      </c>
      <c r="K114" s="47">
        <v>16</v>
      </c>
      <c r="L114" s="49">
        <v>10.559208869934082</v>
      </c>
      <c r="M114" s="47">
        <v>1</v>
      </c>
      <c r="N114" s="49">
        <v>38.799999999999997</v>
      </c>
      <c r="O114" s="48">
        <v>0</v>
      </c>
      <c r="P114" s="47">
        <v>14.55</v>
      </c>
    </row>
    <row r="115" spans="1:16" x14ac:dyDescent="0.2">
      <c r="A115" s="105" t="s">
        <v>166</v>
      </c>
      <c r="B115" s="106" t="s">
        <v>33</v>
      </c>
      <c r="C115" s="52" t="s">
        <v>17</v>
      </c>
      <c r="D115" s="82">
        <v>44080</v>
      </c>
      <c r="E115" s="123">
        <v>523997</v>
      </c>
      <c r="F115" s="123">
        <v>-1301934</v>
      </c>
      <c r="G115" s="81">
        <v>117</v>
      </c>
      <c r="H115" s="50">
        <v>7.9502134323120117</v>
      </c>
      <c r="I115" s="35" t="s">
        <v>39</v>
      </c>
      <c r="J115" s="49">
        <v>283.39825439453125</v>
      </c>
      <c r="K115" s="47">
        <v>14</v>
      </c>
      <c r="L115" s="49">
        <v>17.768577575683594</v>
      </c>
      <c r="M115" s="47">
        <v>2</v>
      </c>
      <c r="N115" s="49">
        <v>74.25</v>
      </c>
      <c r="O115" s="48">
        <v>0</v>
      </c>
      <c r="P115" s="47">
        <v>54.45</v>
      </c>
    </row>
    <row r="116" spans="1:16" x14ac:dyDescent="0.2">
      <c r="A116" s="105" t="s">
        <v>167</v>
      </c>
      <c r="B116" s="106" t="s">
        <v>33</v>
      </c>
      <c r="C116" s="52" t="s">
        <v>17</v>
      </c>
      <c r="D116" s="82">
        <v>44021</v>
      </c>
      <c r="E116" s="123">
        <v>524005</v>
      </c>
      <c r="F116" s="123">
        <v>-1303480</v>
      </c>
      <c r="G116" s="81">
        <v>79</v>
      </c>
      <c r="H116" s="50">
        <v>7.9502134323120117</v>
      </c>
      <c r="I116" s="35" t="s">
        <v>39</v>
      </c>
      <c r="J116" s="49">
        <v>1486.8458251953125</v>
      </c>
      <c r="K116" s="47">
        <v>57</v>
      </c>
      <c r="L116" s="49">
        <v>127.95647430419922</v>
      </c>
      <c r="M116" s="47">
        <v>14</v>
      </c>
      <c r="N116" s="49">
        <v>0</v>
      </c>
      <c r="O116" s="48">
        <v>0</v>
      </c>
      <c r="P116" s="47">
        <v>29.7</v>
      </c>
    </row>
    <row r="117" spans="1:16" x14ac:dyDescent="0.2">
      <c r="A117" s="105" t="s">
        <v>168</v>
      </c>
      <c r="B117" s="106" t="s">
        <v>33</v>
      </c>
      <c r="C117" s="52" t="s">
        <v>17</v>
      </c>
      <c r="D117" s="82">
        <v>44052</v>
      </c>
      <c r="E117" s="123">
        <v>524012</v>
      </c>
      <c r="F117" s="123">
        <v>-1303499</v>
      </c>
      <c r="G117" s="81">
        <v>82</v>
      </c>
      <c r="H117" s="50">
        <v>7.9502134323120117</v>
      </c>
      <c r="I117" s="35" t="s">
        <v>42</v>
      </c>
      <c r="J117" s="49">
        <v>386.12789916992188</v>
      </c>
      <c r="K117" s="47">
        <v>17</v>
      </c>
      <c r="L117" s="49">
        <v>26.566354751586914</v>
      </c>
      <c r="M117" s="47">
        <v>3</v>
      </c>
      <c r="N117" s="49">
        <v>14.85</v>
      </c>
      <c r="O117" s="48">
        <v>0</v>
      </c>
      <c r="P117" s="47">
        <v>64.349999999999994</v>
      </c>
    </row>
    <row r="118" spans="1:16" x14ac:dyDescent="0.2">
      <c r="A118" s="105" t="s">
        <v>169</v>
      </c>
      <c r="B118" s="106" t="s">
        <v>33</v>
      </c>
      <c r="C118" s="52" t="s">
        <v>17</v>
      </c>
      <c r="D118" s="82">
        <v>44041</v>
      </c>
      <c r="E118" s="123">
        <v>524972</v>
      </c>
      <c r="F118" s="123">
        <v>-1300194</v>
      </c>
      <c r="G118" s="81">
        <v>142</v>
      </c>
      <c r="H118" s="50">
        <v>7.6289925575256348</v>
      </c>
      <c r="I118" s="35" t="s">
        <v>42</v>
      </c>
      <c r="J118" s="49">
        <v>69.250656127929688</v>
      </c>
      <c r="K118" s="47">
        <v>4</v>
      </c>
      <c r="L118" s="49">
        <v>10.559208869934082</v>
      </c>
      <c r="M118" s="47">
        <v>1</v>
      </c>
      <c r="N118" s="49">
        <v>52.25</v>
      </c>
      <c r="O118" s="48">
        <v>0</v>
      </c>
      <c r="P118" s="47">
        <v>38</v>
      </c>
    </row>
    <row r="119" spans="1:16" x14ac:dyDescent="0.2">
      <c r="A119" s="105" t="s">
        <v>170</v>
      </c>
      <c r="B119" s="106" t="s">
        <v>33</v>
      </c>
      <c r="C119" s="52" t="s">
        <v>17</v>
      </c>
      <c r="D119" s="82">
        <v>44079</v>
      </c>
      <c r="E119" s="123">
        <v>524995</v>
      </c>
      <c r="F119" s="123">
        <v>-1300194</v>
      </c>
      <c r="G119" s="81">
        <v>141</v>
      </c>
      <c r="H119" s="50">
        <v>7.869908332824707</v>
      </c>
      <c r="I119" s="35" t="s">
        <v>39</v>
      </c>
      <c r="J119" s="49">
        <v>41.194320678710938</v>
      </c>
      <c r="K119" s="47">
        <v>2</v>
      </c>
      <c r="L119" s="49">
        <v>0</v>
      </c>
      <c r="M119" s="47">
        <v>0</v>
      </c>
      <c r="N119" s="49">
        <v>58.8</v>
      </c>
      <c r="O119" s="48">
        <v>0</v>
      </c>
      <c r="P119" s="47">
        <v>29.4</v>
      </c>
    </row>
    <row r="120" spans="1:16" x14ac:dyDescent="0.2">
      <c r="A120" s="105" t="s">
        <v>171</v>
      </c>
      <c r="B120" s="106" t="s">
        <v>33</v>
      </c>
      <c r="C120" s="52" t="s">
        <v>17</v>
      </c>
      <c r="D120" s="82">
        <v>44021</v>
      </c>
      <c r="E120" s="123">
        <v>525001</v>
      </c>
      <c r="F120" s="123">
        <v>-1301932</v>
      </c>
      <c r="G120" s="81">
        <v>114</v>
      </c>
      <c r="H120" s="50">
        <v>7.9502134323120117</v>
      </c>
      <c r="I120" s="35" t="s">
        <v>39</v>
      </c>
      <c r="J120" s="49">
        <v>315.00234985351563</v>
      </c>
      <c r="K120" s="47">
        <v>12</v>
      </c>
      <c r="L120" s="49">
        <v>9.7375946044921875</v>
      </c>
      <c r="M120" s="47">
        <v>1</v>
      </c>
      <c r="N120" s="49">
        <v>4.95</v>
      </c>
      <c r="O120" s="48">
        <v>0</v>
      </c>
      <c r="P120" s="47">
        <v>9.9</v>
      </c>
    </row>
    <row r="121" spans="1:16" x14ac:dyDescent="0.2">
      <c r="A121" s="105" t="s">
        <v>172</v>
      </c>
      <c r="B121" s="106" t="s">
        <v>33</v>
      </c>
      <c r="C121" s="52" t="s">
        <v>17</v>
      </c>
      <c r="D121" s="82">
        <v>44032</v>
      </c>
      <c r="E121" s="123">
        <v>524990</v>
      </c>
      <c r="F121" s="123">
        <v>-1301901</v>
      </c>
      <c r="G121" s="81">
        <v>114</v>
      </c>
      <c r="H121" s="50">
        <v>7.5486874580383301</v>
      </c>
      <c r="I121" s="35" t="s">
        <v>42</v>
      </c>
      <c r="J121" s="49">
        <v>291.32095336914063</v>
      </c>
      <c r="K121" s="47">
        <v>13</v>
      </c>
      <c r="L121" s="49">
        <v>20.701858520507813</v>
      </c>
      <c r="M121" s="47">
        <v>2</v>
      </c>
      <c r="N121" s="49">
        <v>23.5</v>
      </c>
      <c r="O121" s="48">
        <v>0</v>
      </c>
      <c r="P121" s="47">
        <v>18.8</v>
      </c>
    </row>
    <row r="122" spans="1:16" x14ac:dyDescent="0.2">
      <c r="A122" s="105" t="s">
        <v>173</v>
      </c>
      <c r="B122" s="106" t="s">
        <v>33</v>
      </c>
      <c r="C122" s="52" t="s">
        <v>17</v>
      </c>
      <c r="D122" s="82">
        <v>44012</v>
      </c>
      <c r="E122" s="123">
        <v>525995</v>
      </c>
      <c r="F122" s="123">
        <v>-1294513</v>
      </c>
      <c r="G122" s="81">
        <v>104</v>
      </c>
      <c r="H122" s="50">
        <v>7.9502134323120117</v>
      </c>
      <c r="I122" s="35" t="s">
        <v>39</v>
      </c>
      <c r="J122" s="49">
        <v>441.49081420898438</v>
      </c>
      <c r="K122" s="47">
        <v>21</v>
      </c>
      <c r="L122" s="49">
        <v>109.1099853515625</v>
      </c>
      <c r="M122" s="47">
        <v>16</v>
      </c>
      <c r="N122" s="49">
        <v>84.15</v>
      </c>
      <c r="O122" s="48">
        <v>0</v>
      </c>
      <c r="P122" s="47">
        <v>44.55</v>
      </c>
    </row>
    <row r="123" spans="1:16" x14ac:dyDescent="0.2">
      <c r="A123" s="105" t="s">
        <v>174</v>
      </c>
      <c r="B123" s="106" t="s">
        <v>33</v>
      </c>
      <c r="C123" s="52" t="s">
        <v>17</v>
      </c>
      <c r="D123" s="82">
        <v>44041</v>
      </c>
      <c r="E123" s="123">
        <v>530003</v>
      </c>
      <c r="F123" s="123">
        <v>-1294520</v>
      </c>
      <c r="G123" s="81">
        <v>122</v>
      </c>
      <c r="H123" s="50">
        <v>7.9502134323120117</v>
      </c>
      <c r="I123" s="35" t="s">
        <v>42</v>
      </c>
      <c r="J123" s="49">
        <v>455.28005981445313</v>
      </c>
      <c r="K123" s="47">
        <v>17</v>
      </c>
      <c r="L123" s="49">
        <v>17.922552108764648</v>
      </c>
      <c r="M123" s="47">
        <v>2</v>
      </c>
      <c r="N123" s="49">
        <v>44.55</v>
      </c>
      <c r="O123" s="48">
        <v>0</v>
      </c>
      <c r="P123" s="47">
        <v>19.8</v>
      </c>
    </row>
    <row r="124" spans="1:16" x14ac:dyDescent="0.2">
      <c r="A124" s="105" t="s">
        <v>175</v>
      </c>
      <c r="B124" s="106" t="s">
        <v>33</v>
      </c>
      <c r="C124" s="52" t="s">
        <v>17</v>
      </c>
      <c r="D124" s="82">
        <v>44041</v>
      </c>
      <c r="E124" s="123">
        <v>530000</v>
      </c>
      <c r="F124" s="123">
        <v>-1300210</v>
      </c>
      <c r="G124" s="81">
        <v>106</v>
      </c>
      <c r="H124" s="50">
        <v>8.0305185317993164</v>
      </c>
      <c r="I124" s="35" t="s">
        <v>42</v>
      </c>
      <c r="J124" s="49">
        <v>821.99847412109375</v>
      </c>
      <c r="K124" s="47">
        <v>40</v>
      </c>
      <c r="L124" s="49">
        <v>70.622962951660156</v>
      </c>
      <c r="M124" s="47">
        <v>8</v>
      </c>
      <c r="N124" s="49">
        <v>55</v>
      </c>
      <c r="O124" s="48">
        <v>0</v>
      </c>
      <c r="P124" s="47">
        <v>45</v>
      </c>
    </row>
    <row r="125" spans="1:16" x14ac:dyDescent="0.2">
      <c r="A125" s="105" t="s">
        <v>176</v>
      </c>
      <c r="B125" s="106" t="s">
        <v>33</v>
      </c>
      <c r="C125" s="52" t="s">
        <v>17</v>
      </c>
      <c r="D125" s="82">
        <v>44079</v>
      </c>
      <c r="E125" s="123">
        <v>525999</v>
      </c>
      <c r="F125" s="123">
        <v>-1300166</v>
      </c>
      <c r="G125" s="81">
        <v>98</v>
      </c>
      <c r="H125" s="50">
        <v>7.9502134323120117</v>
      </c>
      <c r="I125" s="35" t="s">
        <v>39</v>
      </c>
      <c r="J125" s="49">
        <v>742.04095458984375</v>
      </c>
      <c r="K125" s="47">
        <v>26</v>
      </c>
      <c r="L125" s="49">
        <v>9.3438625335693359</v>
      </c>
      <c r="M125" s="47">
        <v>1</v>
      </c>
      <c r="N125" s="49">
        <v>39.6</v>
      </c>
      <c r="O125" s="48">
        <v>0</v>
      </c>
      <c r="P125" s="47">
        <v>19.8</v>
      </c>
    </row>
    <row r="126" spans="1:16" x14ac:dyDescent="0.2">
      <c r="A126" s="105" t="s">
        <v>177</v>
      </c>
      <c r="B126" s="106" t="s">
        <v>33</v>
      </c>
      <c r="C126" s="52" t="s">
        <v>18</v>
      </c>
      <c r="D126" s="82">
        <v>44038</v>
      </c>
      <c r="E126" s="123">
        <v>523000</v>
      </c>
      <c r="F126" s="123">
        <v>-1310812</v>
      </c>
      <c r="G126" s="81">
        <v>49</v>
      </c>
      <c r="H126" s="50">
        <v>7.9502134323120117</v>
      </c>
      <c r="I126" s="35" t="s">
        <v>39</v>
      </c>
      <c r="J126" s="49">
        <v>946.70892333984375</v>
      </c>
      <c r="K126" s="47">
        <v>47</v>
      </c>
      <c r="L126" s="49">
        <v>274.36306762695313</v>
      </c>
      <c r="M126" s="47">
        <v>37</v>
      </c>
      <c r="N126" s="49">
        <v>0</v>
      </c>
      <c r="O126" s="48">
        <v>0</v>
      </c>
      <c r="P126" s="47">
        <v>9.9</v>
      </c>
    </row>
    <row r="127" spans="1:16" x14ac:dyDescent="0.2">
      <c r="A127" s="105" t="s">
        <v>178</v>
      </c>
      <c r="B127" s="106" t="s">
        <v>33</v>
      </c>
      <c r="C127" s="52" t="s">
        <v>18</v>
      </c>
      <c r="D127" s="82">
        <v>44038</v>
      </c>
      <c r="E127" s="123">
        <v>522984</v>
      </c>
      <c r="F127" s="123">
        <v>-1312499</v>
      </c>
      <c r="G127" s="81">
        <v>81</v>
      </c>
      <c r="H127" s="50">
        <v>7.9502134323120117</v>
      </c>
      <c r="I127" s="35" t="s">
        <v>39</v>
      </c>
      <c r="J127" s="49">
        <v>490.62808227539063</v>
      </c>
      <c r="K127" s="47">
        <v>16</v>
      </c>
      <c r="L127" s="49">
        <v>9.7375946044921875</v>
      </c>
      <c r="M127" s="47">
        <v>1</v>
      </c>
      <c r="N127" s="49">
        <v>4.95</v>
      </c>
      <c r="O127" s="48">
        <v>0</v>
      </c>
      <c r="P127" s="47">
        <v>19.8</v>
      </c>
    </row>
    <row r="128" spans="1:16" x14ac:dyDescent="0.2">
      <c r="A128" s="105" t="s">
        <v>179</v>
      </c>
      <c r="B128" s="106" t="s">
        <v>33</v>
      </c>
      <c r="C128" s="52" t="s">
        <v>18</v>
      </c>
      <c r="D128" s="82">
        <v>44037</v>
      </c>
      <c r="E128" s="123">
        <v>524024</v>
      </c>
      <c r="F128" s="123">
        <v>-1305199</v>
      </c>
      <c r="G128" s="81">
        <v>52</v>
      </c>
      <c r="H128" s="50">
        <v>7.9502134323120117</v>
      </c>
      <c r="I128" s="35" t="s">
        <v>39</v>
      </c>
      <c r="J128" s="49">
        <v>357.11175537109375</v>
      </c>
      <c r="K128" s="47">
        <v>21</v>
      </c>
      <c r="L128" s="49">
        <v>289.6007080078125</v>
      </c>
      <c r="M128" s="47">
        <v>38</v>
      </c>
      <c r="N128" s="49">
        <v>0</v>
      </c>
      <c r="O128" s="48">
        <v>0</v>
      </c>
      <c r="P128" s="47">
        <v>0</v>
      </c>
    </row>
    <row r="129" spans="1:16" x14ac:dyDescent="0.2">
      <c r="A129" s="105" t="s">
        <v>180</v>
      </c>
      <c r="B129" s="106" t="s">
        <v>33</v>
      </c>
      <c r="C129" s="52" t="s">
        <v>18</v>
      </c>
      <c r="D129" s="82">
        <v>44038</v>
      </c>
      <c r="E129" s="123">
        <v>523987</v>
      </c>
      <c r="F129" s="123">
        <v>-1310800</v>
      </c>
      <c r="G129" s="81">
        <v>39</v>
      </c>
      <c r="H129" s="50">
        <v>7.9502134323120117</v>
      </c>
      <c r="I129" s="35" t="s">
        <v>39</v>
      </c>
      <c r="J129" s="49">
        <v>343.80072021484375</v>
      </c>
      <c r="K129" s="47">
        <v>15</v>
      </c>
      <c r="L129" s="49">
        <v>48.224884033203125</v>
      </c>
      <c r="M129" s="47">
        <v>7</v>
      </c>
      <c r="N129" s="49">
        <v>0</v>
      </c>
      <c r="O129" s="48">
        <v>0</v>
      </c>
      <c r="P129" s="47">
        <v>0</v>
      </c>
    </row>
    <row r="130" spans="1:16" x14ac:dyDescent="0.2">
      <c r="A130" s="105" t="s">
        <v>181</v>
      </c>
      <c r="B130" s="106" t="s">
        <v>33</v>
      </c>
      <c r="C130" s="52" t="s">
        <v>18</v>
      </c>
      <c r="D130" s="82">
        <v>44037</v>
      </c>
      <c r="E130" s="123">
        <v>524997</v>
      </c>
      <c r="F130" s="123">
        <v>-1303579</v>
      </c>
      <c r="G130" s="81">
        <v>62</v>
      </c>
      <c r="H130" s="50">
        <v>7.9502134323120117</v>
      </c>
      <c r="I130" s="35" t="s">
        <v>39</v>
      </c>
      <c r="J130" s="49">
        <v>263.6390380859375</v>
      </c>
      <c r="K130" s="47">
        <v>11</v>
      </c>
      <c r="L130" s="49">
        <v>89.744773864746094</v>
      </c>
      <c r="M130" s="47">
        <v>12</v>
      </c>
      <c r="N130" s="49">
        <v>0</v>
      </c>
      <c r="O130" s="48">
        <v>4.95</v>
      </c>
      <c r="P130" s="47">
        <v>9.9</v>
      </c>
    </row>
    <row r="131" spans="1:16" x14ac:dyDescent="0.2">
      <c r="A131" s="105" t="s">
        <v>182</v>
      </c>
      <c r="B131" s="106" t="s">
        <v>33</v>
      </c>
      <c r="C131" s="52" t="s">
        <v>18</v>
      </c>
      <c r="D131" s="82">
        <v>44037</v>
      </c>
      <c r="E131" s="123">
        <v>524984</v>
      </c>
      <c r="F131" s="123">
        <v>-1305199</v>
      </c>
      <c r="G131" s="81">
        <v>29</v>
      </c>
      <c r="H131" s="50">
        <v>7.9502134323120117</v>
      </c>
      <c r="I131" s="35" t="s">
        <v>39</v>
      </c>
      <c r="J131" s="49">
        <v>622.86968994140625</v>
      </c>
      <c r="K131" s="47">
        <v>29</v>
      </c>
      <c r="L131" s="49">
        <v>83.477767944335938</v>
      </c>
      <c r="M131" s="47">
        <v>11</v>
      </c>
      <c r="N131" s="49">
        <v>0</v>
      </c>
      <c r="O131" s="48">
        <v>0</v>
      </c>
      <c r="P131" s="47">
        <v>0</v>
      </c>
    </row>
    <row r="132" spans="1:16" x14ac:dyDescent="0.2">
      <c r="A132" s="105" t="s">
        <v>183</v>
      </c>
      <c r="B132" s="106" t="s">
        <v>33</v>
      </c>
      <c r="C132" s="52" t="s">
        <v>18</v>
      </c>
      <c r="D132" s="82">
        <v>44035</v>
      </c>
      <c r="E132" s="123">
        <v>525934</v>
      </c>
      <c r="F132" s="123">
        <v>-1301801</v>
      </c>
      <c r="G132" s="81">
        <v>117</v>
      </c>
      <c r="H132" s="50">
        <v>7.9502134323120117</v>
      </c>
      <c r="I132" s="35" t="s">
        <v>39</v>
      </c>
      <c r="J132" s="49">
        <v>417.16598510742188</v>
      </c>
      <c r="K132" s="47">
        <v>19</v>
      </c>
      <c r="L132" s="49">
        <v>7.8786296844482422</v>
      </c>
      <c r="M132" s="47">
        <v>1</v>
      </c>
      <c r="N132" s="49">
        <v>29.7</v>
      </c>
      <c r="O132" s="48">
        <v>0</v>
      </c>
      <c r="P132" s="47">
        <v>54.45</v>
      </c>
    </row>
    <row r="133" spans="1:16" x14ac:dyDescent="0.2">
      <c r="A133" s="105" t="s">
        <v>184</v>
      </c>
      <c r="B133" s="106" t="s">
        <v>33</v>
      </c>
      <c r="C133" s="52" t="s">
        <v>18</v>
      </c>
      <c r="D133" s="82">
        <v>44035</v>
      </c>
      <c r="E133" s="123">
        <v>525952</v>
      </c>
      <c r="F133" s="123">
        <v>-1303494</v>
      </c>
      <c r="G133" s="81">
        <v>52</v>
      </c>
      <c r="H133" s="50">
        <v>7.9502134323120117</v>
      </c>
      <c r="I133" s="35" t="s">
        <v>39</v>
      </c>
      <c r="J133" s="49">
        <v>518.860595703125</v>
      </c>
      <c r="K133" s="47">
        <v>29</v>
      </c>
      <c r="L133" s="49">
        <v>530.312255859375</v>
      </c>
      <c r="M133" s="47">
        <v>71</v>
      </c>
      <c r="N133" s="49">
        <v>0</v>
      </c>
      <c r="O133" s="48">
        <v>4.95</v>
      </c>
      <c r="P133" s="47">
        <v>0</v>
      </c>
    </row>
    <row r="134" spans="1:16" x14ac:dyDescent="0.2">
      <c r="A134" s="105" t="s">
        <v>185</v>
      </c>
      <c r="B134" s="106" t="s">
        <v>33</v>
      </c>
      <c r="C134" s="52" t="s">
        <v>18</v>
      </c>
      <c r="D134" s="82">
        <v>44034</v>
      </c>
      <c r="E134" s="123">
        <v>530830</v>
      </c>
      <c r="F134" s="123">
        <v>-1301582</v>
      </c>
      <c r="G134" s="81">
        <v>103</v>
      </c>
      <c r="H134" s="50">
        <v>7.9502134323120117</v>
      </c>
      <c r="I134" s="35" t="s">
        <v>39</v>
      </c>
      <c r="J134" s="49">
        <v>243.55715942382813</v>
      </c>
      <c r="K134" s="47">
        <v>8</v>
      </c>
      <c r="L134" s="49">
        <v>39.36676025390625</v>
      </c>
      <c r="M134" s="47">
        <v>4</v>
      </c>
      <c r="N134" s="49">
        <v>24.75</v>
      </c>
      <c r="O134" s="48">
        <v>4.95</v>
      </c>
      <c r="P134" s="47">
        <v>59.4</v>
      </c>
    </row>
    <row r="135" spans="1:16" x14ac:dyDescent="0.2">
      <c r="A135" s="105" t="s">
        <v>186</v>
      </c>
      <c r="B135" s="106" t="s">
        <v>33</v>
      </c>
      <c r="C135" s="52" t="s">
        <v>18</v>
      </c>
      <c r="D135" s="82">
        <v>44041</v>
      </c>
      <c r="E135" s="123">
        <v>530998</v>
      </c>
      <c r="F135" s="123">
        <v>-1305220</v>
      </c>
      <c r="G135" s="81">
        <v>57</v>
      </c>
      <c r="H135" s="50">
        <v>8.0305185317993164</v>
      </c>
      <c r="I135" s="35" t="s">
        <v>40</v>
      </c>
      <c r="J135" s="49">
        <v>571.5260009765625</v>
      </c>
      <c r="K135" s="47">
        <v>31</v>
      </c>
      <c r="L135" s="49">
        <v>267.3289794921875</v>
      </c>
      <c r="M135" s="47">
        <v>32</v>
      </c>
      <c r="N135" s="49">
        <v>0</v>
      </c>
      <c r="O135" s="48">
        <v>0</v>
      </c>
      <c r="P135" s="47">
        <v>5</v>
      </c>
    </row>
    <row r="136" spans="1:16" x14ac:dyDescent="0.2">
      <c r="A136" s="105" t="s">
        <v>187</v>
      </c>
      <c r="B136" s="106" t="s">
        <v>33</v>
      </c>
      <c r="C136" s="52" t="s">
        <v>18</v>
      </c>
      <c r="D136" s="82">
        <v>44034</v>
      </c>
      <c r="E136" s="123">
        <v>532000</v>
      </c>
      <c r="F136" s="123">
        <v>-1301739</v>
      </c>
      <c r="G136" s="81">
        <v>60</v>
      </c>
      <c r="H136" s="50">
        <v>7.9502134323120117</v>
      </c>
      <c r="I136" s="35" t="s">
        <v>39</v>
      </c>
      <c r="J136" s="49">
        <v>1316.22021484375</v>
      </c>
      <c r="K136" s="47">
        <v>67</v>
      </c>
      <c r="L136" s="49">
        <v>298.22509765625</v>
      </c>
      <c r="M136" s="47">
        <v>36</v>
      </c>
      <c r="N136" s="49">
        <v>0</v>
      </c>
      <c r="O136" s="48">
        <v>0</v>
      </c>
      <c r="P136" s="47">
        <v>0</v>
      </c>
    </row>
    <row r="137" spans="1:16" x14ac:dyDescent="0.2">
      <c r="A137" s="105" t="s">
        <v>188</v>
      </c>
      <c r="B137" s="106" t="s">
        <v>33</v>
      </c>
      <c r="C137" s="52" t="s">
        <v>18</v>
      </c>
      <c r="D137" s="82">
        <v>44041</v>
      </c>
      <c r="E137" s="123">
        <v>532000</v>
      </c>
      <c r="F137" s="123">
        <v>-1303528</v>
      </c>
      <c r="G137" s="81">
        <v>60</v>
      </c>
      <c r="H137" s="50">
        <v>7.9502134323120117</v>
      </c>
      <c r="I137" s="35" t="s">
        <v>40</v>
      </c>
      <c r="J137" s="49">
        <v>661.18060302734375</v>
      </c>
      <c r="K137" s="47">
        <v>35</v>
      </c>
      <c r="L137" s="49">
        <v>230.65975952148438</v>
      </c>
      <c r="M137" s="47">
        <v>28</v>
      </c>
      <c r="N137" s="49">
        <v>24.75</v>
      </c>
      <c r="O137" s="48">
        <v>0</v>
      </c>
      <c r="P137" s="47">
        <v>4.95</v>
      </c>
    </row>
    <row r="138" spans="1:16" x14ac:dyDescent="0.2">
      <c r="A138" s="105" t="s">
        <v>189</v>
      </c>
      <c r="B138" s="106" t="s">
        <v>33</v>
      </c>
      <c r="C138" s="52" t="s">
        <v>18</v>
      </c>
      <c r="D138" s="82">
        <v>44041</v>
      </c>
      <c r="E138" s="123">
        <v>532149</v>
      </c>
      <c r="F138" s="123">
        <v>-1305455</v>
      </c>
      <c r="G138" s="81">
        <v>70</v>
      </c>
      <c r="H138" s="50">
        <v>7.9502134323120117</v>
      </c>
      <c r="I138" s="35" t="s">
        <v>40</v>
      </c>
      <c r="J138" s="49">
        <v>215.06298828125</v>
      </c>
      <c r="K138" s="47">
        <v>15</v>
      </c>
      <c r="L138" s="49">
        <v>36.209644317626953</v>
      </c>
      <c r="M138" s="47">
        <v>4</v>
      </c>
      <c r="N138" s="49">
        <v>29.7</v>
      </c>
      <c r="O138" s="48">
        <v>0</v>
      </c>
      <c r="P138" s="47">
        <v>0</v>
      </c>
    </row>
    <row r="139" spans="1:16" x14ac:dyDescent="0.2">
      <c r="A139" s="105" t="s">
        <v>190</v>
      </c>
      <c r="B139" s="106" t="s">
        <v>33</v>
      </c>
      <c r="C139" s="52" t="s">
        <v>18</v>
      </c>
      <c r="D139" s="82">
        <v>44057</v>
      </c>
      <c r="E139" s="123">
        <v>532004</v>
      </c>
      <c r="F139" s="123">
        <v>-1324891</v>
      </c>
      <c r="G139" s="81">
        <v>73</v>
      </c>
      <c r="H139" s="50">
        <v>7.9502134323120117</v>
      </c>
      <c r="I139" s="35" t="s">
        <v>39</v>
      </c>
      <c r="J139" s="49">
        <v>2640.506103515625</v>
      </c>
      <c r="K139" s="47">
        <v>70</v>
      </c>
      <c r="L139" s="49">
        <v>614.94281005859375</v>
      </c>
      <c r="M139" s="47">
        <v>80</v>
      </c>
      <c r="N139" s="49">
        <v>0</v>
      </c>
      <c r="O139" s="48">
        <v>0</v>
      </c>
      <c r="P139" s="47">
        <v>49.5</v>
      </c>
    </row>
    <row r="140" spans="1:16" x14ac:dyDescent="0.2">
      <c r="A140" s="105" t="s">
        <v>191</v>
      </c>
      <c r="B140" s="106" t="s">
        <v>33</v>
      </c>
      <c r="C140" s="52" t="s">
        <v>18</v>
      </c>
      <c r="D140" s="82">
        <v>44057</v>
      </c>
      <c r="E140" s="123">
        <v>532087</v>
      </c>
      <c r="F140" s="123">
        <v>-1330598</v>
      </c>
      <c r="G140" s="81">
        <v>116</v>
      </c>
      <c r="H140" s="50">
        <v>7.9502134323120117</v>
      </c>
      <c r="I140" s="35" t="s">
        <v>39</v>
      </c>
      <c r="J140" s="49">
        <v>2241.984130859375</v>
      </c>
      <c r="K140" s="47">
        <v>65</v>
      </c>
      <c r="L140" s="49">
        <v>50.139671325683594</v>
      </c>
      <c r="M140" s="47">
        <v>6</v>
      </c>
      <c r="N140" s="49">
        <v>74.25</v>
      </c>
      <c r="O140" s="48">
        <v>0</v>
      </c>
      <c r="P140" s="47">
        <v>14.85</v>
      </c>
    </row>
    <row r="141" spans="1:16" x14ac:dyDescent="0.2">
      <c r="A141" s="105" t="s">
        <v>192</v>
      </c>
      <c r="B141" s="106" t="s">
        <v>33</v>
      </c>
      <c r="C141" s="52" t="s">
        <v>18</v>
      </c>
      <c r="D141" s="82">
        <v>44048</v>
      </c>
      <c r="E141" s="123">
        <v>532991</v>
      </c>
      <c r="F141" s="123">
        <v>-1305200</v>
      </c>
      <c r="G141" s="81">
        <v>51</v>
      </c>
      <c r="H141" s="50">
        <v>7.9502134323120117</v>
      </c>
      <c r="I141" s="35" t="s">
        <v>39</v>
      </c>
      <c r="J141" s="49">
        <v>255.07490539550781</v>
      </c>
      <c r="K141" s="47">
        <v>18</v>
      </c>
      <c r="L141" s="49">
        <v>123.91661834716797</v>
      </c>
      <c r="M141" s="47">
        <v>16</v>
      </c>
      <c r="N141" s="49">
        <v>0</v>
      </c>
      <c r="O141" s="48">
        <v>0</v>
      </c>
      <c r="P141" s="47">
        <v>0</v>
      </c>
    </row>
    <row r="142" spans="1:16" x14ac:dyDescent="0.2">
      <c r="A142" s="105" t="s">
        <v>193</v>
      </c>
      <c r="B142" s="106" t="s">
        <v>33</v>
      </c>
      <c r="C142" s="52" t="s">
        <v>18</v>
      </c>
      <c r="D142" s="82">
        <v>44057</v>
      </c>
      <c r="E142" s="123">
        <v>532978</v>
      </c>
      <c r="F142" s="123">
        <v>-1330599</v>
      </c>
      <c r="G142" s="81">
        <v>212</v>
      </c>
      <c r="H142" s="50">
        <v>7.9502134323120117</v>
      </c>
      <c r="I142" s="35" t="s">
        <v>39</v>
      </c>
      <c r="J142" s="49">
        <v>580.5350341796875</v>
      </c>
      <c r="K142" s="47">
        <v>16</v>
      </c>
      <c r="L142" s="49">
        <v>0</v>
      </c>
      <c r="M142" s="47">
        <v>0</v>
      </c>
      <c r="N142" s="49">
        <v>64.349999999999994</v>
      </c>
      <c r="O142" s="48">
        <v>0</v>
      </c>
      <c r="P142" s="47">
        <v>153.44999999999999</v>
      </c>
    </row>
    <row r="143" spans="1:16" x14ac:dyDescent="0.2">
      <c r="A143" s="105" t="s">
        <v>194</v>
      </c>
      <c r="B143" s="106" t="s">
        <v>33</v>
      </c>
      <c r="C143" s="52" t="s">
        <v>18</v>
      </c>
      <c r="D143" s="82">
        <v>44048</v>
      </c>
      <c r="E143" s="123">
        <v>534001</v>
      </c>
      <c r="F143" s="123">
        <v>-1303466</v>
      </c>
      <c r="G143" s="81">
        <v>25</v>
      </c>
      <c r="H143" s="50">
        <v>7.9502134323120117</v>
      </c>
      <c r="I143" s="35" t="s">
        <v>39</v>
      </c>
      <c r="J143" s="49">
        <v>248.81053161621094</v>
      </c>
      <c r="K143" s="47">
        <v>12</v>
      </c>
      <c r="L143" s="49">
        <v>107.13990783691406</v>
      </c>
      <c r="M143" s="47">
        <v>16</v>
      </c>
      <c r="N143" s="49">
        <v>0</v>
      </c>
      <c r="O143" s="48">
        <v>0</v>
      </c>
      <c r="P143" s="47">
        <v>9.9</v>
      </c>
    </row>
    <row r="144" spans="1:16" x14ac:dyDescent="0.2">
      <c r="A144" s="105" t="s">
        <v>195</v>
      </c>
      <c r="B144" s="106" t="s">
        <v>33</v>
      </c>
      <c r="C144" s="52" t="s">
        <v>18</v>
      </c>
      <c r="D144" s="82">
        <v>44048</v>
      </c>
      <c r="E144" s="123">
        <v>533999</v>
      </c>
      <c r="F144" s="123">
        <v>-1305185</v>
      </c>
      <c r="G144" s="81">
        <v>25</v>
      </c>
      <c r="H144" s="50">
        <v>8.0305185317993164</v>
      </c>
      <c r="I144" s="35" t="s">
        <v>39</v>
      </c>
      <c r="J144" s="49">
        <v>517.6175537109375</v>
      </c>
      <c r="K144" s="47">
        <v>27</v>
      </c>
      <c r="L144" s="49">
        <v>150.79600524902344</v>
      </c>
      <c r="M144" s="47">
        <v>20</v>
      </c>
      <c r="N144" s="49">
        <v>0</v>
      </c>
      <c r="O144" s="48">
        <v>0</v>
      </c>
      <c r="P144" s="47">
        <v>10</v>
      </c>
    </row>
    <row r="145" spans="1:16" x14ac:dyDescent="0.2">
      <c r="A145" s="105" t="s">
        <v>196</v>
      </c>
      <c r="B145" s="106" t="s">
        <v>33</v>
      </c>
      <c r="C145" s="52" t="s">
        <v>18</v>
      </c>
      <c r="D145" s="82">
        <v>44059</v>
      </c>
      <c r="E145" s="123">
        <v>533987</v>
      </c>
      <c r="F145" s="123">
        <v>-1330700</v>
      </c>
      <c r="G145" s="81">
        <v>81</v>
      </c>
      <c r="H145" s="50">
        <v>7.9502134323120117</v>
      </c>
      <c r="I145" s="35" t="s">
        <v>39</v>
      </c>
      <c r="J145" s="49">
        <v>2706.44921875</v>
      </c>
      <c r="K145" s="47">
        <v>85</v>
      </c>
      <c r="L145" s="49">
        <v>449.42373657226563</v>
      </c>
      <c r="M145" s="47">
        <v>56</v>
      </c>
      <c r="N145" s="49">
        <v>0</v>
      </c>
      <c r="O145" s="48">
        <v>0</v>
      </c>
      <c r="P145" s="47">
        <v>103.95</v>
      </c>
    </row>
    <row r="146" spans="1:16" x14ac:dyDescent="0.2">
      <c r="A146" s="105" t="s">
        <v>197</v>
      </c>
      <c r="B146" s="106" t="s">
        <v>33</v>
      </c>
      <c r="C146" s="52" t="s">
        <v>18</v>
      </c>
      <c r="D146" s="82">
        <v>44049</v>
      </c>
      <c r="E146" s="123">
        <v>534993</v>
      </c>
      <c r="F146" s="123">
        <v>-1305200</v>
      </c>
      <c r="G146" s="81">
        <v>47</v>
      </c>
      <c r="H146" s="50">
        <v>7.9502134323120117</v>
      </c>
      <c r="I146" s="35" t="s">
        <v>39</v>
      </c>
      <c r="J146" s="49">
        <v>157.12171936035156</v>
      </c>
      <c r="K146" s="47">
        <v>12</v>
      </c>
      <c r="L146" s="49">
        <v>101.81363677978516</v>
      </c>
      <c r="M146" s="47">
        <v>14</v>
      </c>
      <c r="N146" s="49">
        <v>4.95</v>
      </c>
      <c r="O146" s="48">
        <v>0</v>
      </c>
      <c r="P146" s="47">
        <v>0</v>
      </c>
    </row>
    <row r="147" spans="1:16" x14ac:dyDescent="0.2">
      <c r="A147" s="105" t="s">
        <v>198</v>
      </c>
      <c r="B147" s="106" t="s">
        <v>33</v>
      </c>
      <c r="C147" s="52" t="s">
        <v>18</v>
      </c>
      <c r="D147" s="82">
        <v>44056</v>
      </c>
      <c r="E147" s="123">
        <v>535999</v>
      </c>
      <c r="F147" s="123">
        <v>-1332489</v>
      </c>
      <c r="G147" s="81">
        <v>43</v>
      </c>
      <c r="H147" s="50">
        <v>7.9502134323120117</v>
      </c>
      <c r="I147" s="35" t="s">
        <v>39</v>
      </c>
      <c r="J147" s="49">
        <v>3559.7890625</v>
      </c>
      <c r="K147" s="47">
        <v>150</v>
      </c>
      <c r="L147" s="49">
        <v>464.00225830078125</v>
      </c>
      <c r="M147" s="47">
        <v>52</v>
      </c>
      <c r="N147" s="49">
        <v>0</v>
      </c>
      <c r="O147" s="48">
        <v>0</v>
      </c>
      <c r="P147" s="47">
        <v>39.6</v>
      </c>
    </row>
    <row r="148" spans="1:16" x14ac:dyDescent="0.2">
      <c r="A148" s="105" t="s">
        <v>199</v>
      </c>
      <c r="B148" s="106" t="s">
        <v>33</v>
      </c>
      <c r="C148" s="52" t="s">
        <v>18</v>
      </c>
      <c r="D148" s="82">
        <v>44050</v>
      </c>
      <c r="E148" s="123">
        <v>540956</v>
      </c>
      <c r="F148" s="123">
        <v>-1303500</v>
      </c>
      <c r="G148" s="81">
        <v>55</v>
      </c>
      <c r="H148" s="50">
        <v>7.9502134323120117</v>
      </c>
      <c r="I148" s="35" t="s">
        <v>40</v>
      </c>
      <c r="J148" s="49">
        <v>373.075439453125</v>
      </c>
      <c r="K148" s="47">
        <v>15</v>
      </c>
      <c r="L148" s="49">
        <v>134.64364624023438</v>
      </c>
      <c r="M148" s="47">
        <v>18</v>
      </c>
      <c r="N148" s="49">
        <v>0</v>
      </c>
      <c r="O148" s="48">
        <v>0</v>
      </c>
      <c r="P148" s="47">
        <v>0</v>
      </c>
    </row>
    <row r="149" spans="1:16" x14ac:dyDescent="0.2">
      <c r="A149" s="105" t="s">
        <v>200</v>
      </c>
      <c r="B149" s="106" t="s">
        <v>33</v>
      </c>
      <c r="C149" s="52" t="s">
        <v>18</v>
      </c>
      <c r="D149" s="82">
        <v>44072</v>
      </c>
      <c r="E149" s="123">
        <v>540997</v>
      </c>
      <c r="F149" s="123">
        <v>-1320075</v>
      </c>
      <c r="G149" s="81">
        <v>37</v>
      </c>
      <c r="H149" s="50">
        <v>7.9502134323120117</v>
      </c>
      <c r="I149" s="35" t="s">
        <v>39</v>
      </c>
      <c r="J149" s="49">
        <v>248.99166870117188</v>
      </c>
      <c r="K149" s="47">
        <v>13</v>
      </c>
      <c r="L149" s="49">
        <v>266.47201538085938</v>
      </c>
      <c r="M149" s="47">
        <v>40</v>
      </c>
      <c r="N149" s="49">
        <v>0</v>
      </c>
      <c r="O149" s="48">
        <v>0</v>
      </c>
      <c r="P149" s="47">
        <v>0</v>
      </c>
    </row>
    <row r="150" spans="1:16" x14ac:dyDescent="0.2">
      <c r="A150" s="105" t="s">
        <v>201</v>
      </c>
      <c r="B150" s="106" t="s">
        <v>33</v>
      </c>
      <c r="C150" s="52" t="s">
        <v>18</v>
      </c>
      <c r="D150" s="82">
        <v>44072</v>
      </c>
      <c r="E150" s="123">
        <v>540999</v>
      </c>
      <c r="F150" s="123">
        <v>-1321523</v>
      </c>
      <c r="G150" s="81">
        <v>45</v>
      </c>
      <c r="H150" s="50">
        <v>7.9502134323120117</v>
      </c>
      <c r="I150" s="35" t="s">
        <v>39</v>
      </c>
      <c r="J150" s="49">
        <v>73.572601318359375</v>
      </c>
      <c r="K150" s="47">
        <v>6</v>
      </c>
      <c r="L150" s="49">
        <v>660.012939453125</v>
      </c>
      <c r="M150" s="47">
        <v>105</v>
      </c>
      <c r="N150" s="49">
        <v>0</v>
      </c>
      <c r="O150" s="48">
        <v>9.9</v>
      </c>
      <c r="P150" s="47">
        <v>0</v>
      </c>
    </row>
    <row r="151" spans="1:16" x14ac:dyDescent="0.2">
      <c r="A151" s="105" t="s">
        <v>202</v>
      </c>
      <c r="B151" s="106" t="s">
        <v>33</v>
      </c>
      <c r="C151" s="52" t="s">
        <v>18</v>
      </c>
      <c r="D151" s="82">
        <v>44073</v>
      </c>
      <c r="E151" s="123">
        <v>540999</v>
      </c>
      <c r="F151" s="123">
        <v>-1323457</v>
      </c>
      <c r="G151" s="81">
        <v>45</v>
      </c>
      <c r="H151" s="50">
        <v>7.9502134323120117</v>
      </c>
      <c r="I151" s="35" t="s">
        <v>39</v>
      </c>
      <c r="J151" s="49">
        <v>236.89471435546875</v>
      </c>
      <c r="K151" s="47">
        <v>5</v>
      </c>
      <c r="L151" s="49">
        <v>626.168701171875</v>
      </c>
      <c r="M151" s="47">
        <v>109</v>
      </c>
      <c r="N151" s="49">
        <v>0</v>
      </c>
      <c r="O151" s="48">
        <v>19.8</v>
      </c>
      <c r="P151" s="47">
        <v>0</v>
      </c>
    </row>
    <row r="152" spans="1:16" x14ac:dyDescent="0.2">
      <c r="A152" s="105" t="s">
        <v>203</v>
      </c>
      <c r="B152" s="106" t="s">
        <v>33</v>
      </c>
      <c r="C152" s="52" t="s">
        <v>18</v>
      </c>
      <c r="D152" s="82">
        <v>44054</v>
      </c>
      <c r="E152" s="123">
        <v>540954</v>
      </c>
      <c r="F152" s="123">
        <v>-1330900</v>
      </c>
      <c r="G152" s="81">
        <v>36</v>
      </c>
      <c r="H152" s="50">
        <v>7.9502134323120117</v>
      </c>
      <c r="I152" s="35" t="s">
        <v>39</v>
      </c>
      <c r="J152" s="49">
        <v>1629.2132568359375</v>
      </c>
      <c r="K152" s="47">
        <v>50</v>
      </c>
      <c r="L152" s="49">
        <v>316.15841674804688</v>
      </c>
      <c r="M152" s="47">
        <v>43</v>
      </c>
      <c r="N152" s="49">
        <v>0</v>
      </c>
      <c r="O152" s="48">
        <v>0</v>
      </c>
      <c r="P152" s="47">
        <v>4.95</v>
      </c>
    </row>
    <row r="153" spans="1:16" x14ac:dyDescent="0.2">
      <c r="A153" s="105" t="s">
        <v>204</v>
      </c>
      <c r="B153" s="106" t="s">
        <v>33</v>
      </c>
      <c r="C153" s="52" t="s">
        <v>18</v>
      </c>
      <c r="D153" s="82">
        <v>44056</v>
      </c>
      <c r="E153" s="123">
        <v>541000</v>
      </c>
      <c r="F153" s="123">
        <v>-1332477</v>
      </c>
      <c r="G153" s="81">
        <v>219</v>
      </c>
      <c r="H153" s="50">
        <v>7.9502134323120117</v>
      </c>
      <c r="I153" s="35" t="s">
        <v>39</v>
      </c>
      <c r="J153" s="49">
        <v>307.1038818359375</v>
      </c>
      <c r="K153" s="47">
        <v>12</v>
      </c>
      <c r="L153" s="49">
        <v>37.911705017089844</v>
      </c>
      <c r="M153" s="47">
        <v>5</v>
      </c>
      <c r="N153" s="49">
        <v>128.69999999999999</v>
      </c>
      <c r="O153" s="48">
        <v>0</v>
      </c>
      <c r="P153" s="47">
        <v>44.55</v>
      </c>
    </row>
    <row r="154" spans="1:16" x14ac:dyDescent="0.2">
      <c r="A154" s="105" t="s">
        <v>205</v>
      </c>
      <c r="B154" s="106" t="s">
        <v>33</v>
      </c>
      <c r="C154" s="52" t="s">
        <v>18</v>
      </c>
      <c r="D154" s="82">
        <v>44051</v>
      </c>
      <c r="E154" s="123">
        <v>542063</v>
      </c>
      <c r="F154" s="123">
        <v>-1303499</v>
      </c>
      <c r="G154" s="81">
        <v>50</v>
      </c>
      <c r="H154" s="50">
        <v>7.9502134323120117</v>
      </c>
      <c r="I154" s="35" t="s">
        <v>40</v>
      </c>
      <c r="J154" s="49">
        <v>766.05682373046875</v>
      </c>
      <c r="K154" s="47">
        <v>28</v>
      </c>
      <c r="L154" s="49">
        <v>281.8612060546875</v>
      </c>
      <c r="M154" s="47">
        <v>37</v>
      </c>
      <c r="N154" s="49">
        <v>0</v>
      </c>
      <c r="O154" s="48">
        <v>0</v>
      </c>
      <c r="P154" s="47">
        <v>24.75</v>
      </c>
    </row>
    <row r="155" spans="1:16" x14ac:dyDescent="0.2">
      <c r="A155" s="105" t="s">
        <v>206</v>
      </c>
      <c r="B155" s="106" t="s">
        <v>33</v>
      </c>
      <c r="C155" s="52" t="s">
        <v>18</v>
      </c>
      <c r="D155" s="82">
        <v>44046</v>
      </c>
      <c r="E155" s="123">
        <v>541998</v>
      </c>
      <c r="F155" s="123">
        <v>-1310816</v>
      </c>
      <c r="G155" s="81">
        <v>38</v>
      </c>
      <c r="H155" s="50">
        <v>7.9502134323120117</v>
      </c>
      <c r="I155" s="35" t="s">
        <v>39</v>
      </c>
      <c r="J155" s="49">
        <v>528.9237060546875</v>
      </c>
      <c r="K155" s="47">
        <v>37</v>
      </c>
      <c r="L155" s="49">
        <v>980.9063720703125</v>
      </c>
      <c r="M155" s="47">
        <v>125</v>
      </c>
      <c r="N155" s="49">
        <v>0</v>
      </c>
      <c r="O155" s="48">
        <v>0</v>
      </c>
      <c r="P155" s="47">
        <v>0</v>
      </c>
    </row>
    <row r="156" spans="1:16" x14ac:dyDescent="0.2">
      <c r="A156" s="105" t="s">
        <v>207</v>
      </c>
      <c r="B156" s="106" t="s">
        <v>33</v>
      </c>
      <c r="C156" s="52" t="s">
        <v>18</v>
      </c>
      <c r="D156" s="82">
        <v>44071</v>
      </c>
      <c r="E156" s="123">
        <v>542072</v>
      </c>
      <c r="F156" s="123">
        <v>-1312601</v>
      </c>
      <c r="G156" s="81">
        <v>102</v>
      </c>
      <c r="H156" s="50">
        <v>7.9502134323120117</v>
      </c>
      <c r="I156" s="35" t="s">
        <v>39</v>
      </c>
      <c r="J156" s="49">
        <v>608.98529052734375</v>
      </c>
      <c r="K156" s="47">
        <v>39</v>
      </c>
      <c r="L156" s="49">
        <v>137.53207397460938</v>
      </c>
      <c r="M156" s="47">
        <v>15</v>
      </c>
      <c r="N156" s="49">
        <v>54.45</v>
      </c>
      <c r="O156" s="48">
        <v>0</v>
      </c>
      <c r="P156" s="47">
        <v>9.9</v>
      </c>
    </row>
    <row r="157" spans="1:16" x14ac:dyDescent="0.2">
      <c r="A157" s="105" t="s">
        <v>208</v>
      </c>
      <c r="B157" s="106" t="s">
        <v>33</v>
      </c>
      <c r="C157" s="52" t="s">
        <v>18</v>
      </c>
      <c r="D157" s="82">
        <v>44074</v>
      </c>
      <c r="E157" s="123">
        <v>542051</v>
      </c>
      <c r="F157" s="123">
        <v>-1314300</v>
      </c>
      <c r="G157" s="81">
        <v>107</v>
      </c>
      <c r="H157" s="50">
        <v>7.9502134323120117</v>
      </c>
      <c r="I157" s="35" t="s">
        <v>39</v>
      </c>
      <c r="J157" s="49">
        <v>2015.3585205078125</v>
      </c>
      <c r="K157" s="47">
        <v>111</v>
      </c>
      <c r="L157" s="49">
        <v>631.438720703125</v>
      </c>
      <c r="M157" s="47">
        <v>73</v>
      </c>
      <c r="N157" s="49">
        <v>4.95</v>
      </c>
      <c r="O157" s="48">
        <v>0</v>
      </c>
      <c r="P157" s="47">
        <v>14.85</v>
      </c>
    </row>
    <row r="158" spans="1:16" x14ac:dyDescent="0.2">
      <c r="A158" s="105" t="s">
        <v>209</v>
      </c>
      <c r="B158" s="106" t="s">
        <v>33</v>
      </c>
      <c r="C158" s="52" t="s">
        <v>18</v>
      </c>
      <c r="D158" s="82">
        <v>44074</v>
      </c>
      <c r="E158" s="123">
        <v>542000</v>
      </c>
      <c r="F158" s="123">
        <v>-1320056</v>
      </c>
      <c r="G158" s="81">
        <v>134</v>
      </c>
      <c r="H158" s="50">
        <v>7.4533247947692871</v>
      </c>
      <c r="I158" s="35" t="s">
        <v>39</v>
      </c>
      <c r="J158" s="49">
        <v>636.822998046875</v>
      </c>
      <c r="K158" s="47">
        <v>24</v>
      </c>
      <c r="L158" s="49">
        <v>33.729106903076172</v>
      </c>
      <c r="M158" s="47">
        <v>4</v>
      </c>
      <c r="N158" s="49">
        <v>60.328125</v>
      </c>
      <c r="O158" s="48">
        <v>0</v>
      </c>
      <c r="P158" s="47">
        <v>4.640625</v>
      </c>
    </row>
    <row r="159" spans="1:16" x14ac:dyDescent="0.2">
      <c r="A159" s="105" t="s">
        <v>210</v>
      </c>
      <c r="B159" s="106" t="s">
        <v>33</v>
      </c>
      <c r="C159" s="52" t="s">
        <v>18</v>
      </c>
      <c r="D159" s="82">
        <v>44072</v>
      </c>
      <c r="E159" s="123">
        <v>541999</v>
      </c>
      <c r="F159" s="123">
        <v>-1321788</v>
      </c>
      <c r="G159" s="81">
        <v>118</v>
      </c>
      <c r="H159" s="50">
        <v>7.9502134323120117</v>
      </c>
      <c r="I159" s="35" t="s">
        <v>39</v>
      </c>
      <c r="J159" s="49">
        <v>1415.748046875</v>
      </c>
      <c r="K159" s="47">
        <v>58</v>
      </c>
      <c r="L159" s="49">
        <v>78.687545776367188</v>
      </c>
      <c r="M159" s="47">
        <v>10</v>
      </c>
      <c r="N159" s="49">
        <v>24.75</v>
      </c>
      <c r="O159" s="48">
        <v>0</v>
      </c>
      <c r="P159" s="47">
        <v>39.6</v>
      </c>
    </row>
    <row r="160" spans="1:16" x14ac:dyDescent="0.2">
      <c r="A160" s="105" t="s">
        <v>211</v>
      </c>
      <c r="B160" s="106" t="s">
        <v>33</v>
      </c>
      <c r="C160" s="52" t="s">
        <v>18</v>
      </c>
      <c r="D160" s="82">
        <v>44073</v>
      </c>
      <c r="E160" s="123">
        <v>542000</v>
      </c>
      <c r="F160" s="123">
        <v>-1323665</v>
      </c>
      <c r="G160" s="81">
        <v>148</v>
      </c>
      <c r="H160" s="50">
        <v>7.9502134323120117</v>
      </c>
      <c r="I160" s="35" t="s">
        <v>39</v>
      </c>
      <c r="J160" s="49">
        <v>622.19207763671875</v>
      </c>
      <c r="K160" s="47">
        <v>19</v>
      </c>
      <c r="L160" s="49">
        <v>34.231304168701172</v>
      </c>
      <c r="M160" s="47">
        <v>4</v>
      </c>
      <c r="N160" s="49">
        <v>94.05</v>
      </c>
      <c r="O160" s="48">
        <v>0</v>
      </c>
      <c r="P160" s="47">
        <v>9.9</v>
      </c>
    </row>
    <row r="161" spans="1:16" x14ac:dyDescent="0.2">
      <c r="A161" s="105" t="s">
        <v>212</v>
      </c>
      <c r="B161" s="106" t="s">
        <v>33</v>
      </c>
      <c r="C161" s="52" t="s">
        <v>18</v>
      </c>
      <c r="D161" s="82">
        <v>44054</v>
      </c>
      <c r="E161" s="123">
        <v>541997</v>
      </c>
      <c r="F161" s="123">
        <v>-1325222</v>
      </c>
      <c r="G161" s="81">
        <v>217</v>
      </c>
      <c r="H161" s="50">
        <v>7.9502134323120117</v>
      </c>
      <c r="I161" s="35" t="s">
        <v>39</v>
      </c>
      <c r="J161" s="49">
        <v>531.46124267578125</v>
      </c>
      <c r="K161" s="47">
        <v>14</v>
      </c>
      <c r="L161" s="49">
        <v>7.2093682289123535</v>
      </c>
      <c r="M161" s="47">
        <v>1</v>
      </c>
      <c r="N161" s="49">
        <v>133.65</v>
      </c>
      <c r="O161" s="48">
        <v>0</v>
      </c>
      <c r="P161" s="47">
        <v>14.85</v>
      </c>
    </row>
    <row r="162" spans="1:16" x14ac:dyDescent="0.2">
      <c r="A162" s="105" t="s">
        <v>213</v>
      </c>
      <c r="B162" s="106" t="s">
        <v>33</v>
      </c>
      <c r="C162" s="52" t="s">
        <v>18</v>
      </c>
      <c r="D162" s="82">
        <v>44054</v>
      </c>
      <c r="E162" s="123">
        <v>541999</v>
      </c>
      <c r="F162" s="123">
        <v>-1330797</v>
      </c>
      <c r="G162" s="81">
        <v>254</v>
      </c>
      <c r="H162" s="50">
        <v>7.9502134323120117</v>
      </c>
      <c r="I162" s="35" t="s">
        <v>39</v>
      </c>
      <c r="J162" s="49">
        <v>742.37738037109375</v>
      </c>
      <c r="K162" s="47">
        <v>17</v>
      </c>
      <c r="L162" s="49">
        <v>51.924652099609375</v>
      </c>
      <c r="M162" s="47">
        <v>6</v>
      </c>
      <c r="N162" s="49">
        <v>118.8</v>
      </c>
      <c r="O162" s="48">
        <v>0</v>
      </c>
      <c r="P162" s="47">
        <v>4.95</v>
      </c>
    </row>
    <row r="163" spans="1:16" x14ac:dyDescent="0.2">
      <c r="A163" s="105" t="s">
        <v>214</v>
      </c>
      <c r="B163" s="106" t="s">
        <v>33</v>
      </c>
      <c r="C163" s="52" t="s">
        <v>18</v>
      </c>
      <c r="D163" s="82">
        <v>44055</v>
      </c>
      <c r="E163" s="123">
        <v>542000</v>
      </c>
      <c r="F163" s="123">
        <v>-1332726</v>
      </c>
      <c r="G163" s="81">
        <v>130</v>
      </c>
      <c r="H163" s="50">
        <v>7.9502134323120117</v>
      </c>
      <c r="I163" s="35" t="s">
        <v>39</v>
      </c>
      <c r="J163" s="49">
        <v>1935.667236328125</v>
      </c>
      <c r="K163" s="47">
        <v>66</v>
      </c>
      <c r="L163" s="49">
        <v>90.564872741699219</v>
      </c>
      <c r="M163" s="47">
        <v>9</v>
      </c>
      <c r="N163" s="49">
        <v>69.3</v>
      </c>
      <c r="O163" s="48">
        <v>0</v>
      </c>
      <c r="P163" s="47">
        <v>118.8</v>
      </c>
    </row>
    <row r="164" spans="1:16" x14ac:dyDescent="0.2">
      <c r="A164" s="105" t="s">
        <v>215</v>
      </c>
      <c r="B164" s="106" t="s">
        <v>33</v>
      </c>
      <c r="C164" s="52" t="s">
        <v>18</v>
      </c>
      <c r="D164" s="82">
        <v>44055</v>
      </c>
      <c r="E164" s="123">
        <v>541999</v>
      </c>
      <c r="F164" s="123">
        <v>-1334290</v>
      </c>
      <c r="G164" s="81">
        <v>136</v>
      </c>
      <c r="H164" s="50">
        <v>7.9502134323120117</v>
      </c>
      <c r="I164" s="35" t="s">
        <v>39</v>
      </c>
      <c r="J164" s="49">
        <v>1738.7095947265625</v>
      </c>
      <c r="K164" s="47">
        <v>72</v>
      </c>
      <c r="L164" s="49">
        <v>78.888961791992188</v>
      </c>
      <c r="M164" s="47">
        <v>9</v>
      </c>
      <c r="N164" s="49">
        <v>178.2</v>
      </c>
      <c r="O164" s="48">
        <v>0</v>
      </c>
      <c r="P164" s="47">
        <v>9.9</v>
      </c>
    </row>
    <row r="165" spans="1:16" x14ac:dyDescent="0.2">
      <c r="A165" s="105" t="s">
        <v>216</v>
      </c>
      <c r="B165" s="106" t="s">
        <v>33</v>
      </c>
      <c r="C165" s="52" t="s">
        <v>18</v>
      </c>
      <c r="D165" s="82">
        <v>44051</v>
      </c>
      <c r="E165" s="123">
        <v>542952</v>
      </c>
      <c r="F165" s="123">
        <v>-1303501</v>
      </c>
      <c r="G165" s="81">
        <v>61</v>
      </c>
      <c r="H165" s="50">
        <v>7.9502134323120117</v>
      </c>
      <c r="I165" s="35" t="s">
        <v>40</v>
      </c>
      <c r="J165" s="49">
        <v>804.74090576171875</v>
      </c>
      <c r="K165" s="47">
        <v>24</v>
      </c>
      <c r="L165" s="49">
        <v>152.4180908203125</v>
      </c>
      <c r="M165" s="47">
        <v>20</v>
      </c>
      <c r="N165" s="49">
        <v>19.8</v>
      </c>
      <c r="O165" s="48">
        <v>0</v>
      </c>
      <c r="P165" s="47">
        <v>0</v>
      </c>
    </row>
    <row r="166" spans="1:16" x14ac:dyDescent="0.2">
      <c r="A166" s="105" t="s">
        <v>217</v>
      </c>
      <c r="B166" s="106" t="s">
        <v>33</v>
      </c>
      <c r="C166" s="52" t="s">
        <v>18</v>
      </c>
      <c r="D166" s="82">
        <v>44071</v>
      </c>
      <c r="E166" s="123">
        <v>542978</v>
      </c>
      <c r="F166" s="123">
        <v>-1310902</v>
      </c>
      <c r="G166" s="81">
        <v>74</v>
      </c>
      <c r="H166" s="50">
        <v>7.9502134323120117</v>
      </c>
      <c r="I166" s="35" t="s">
        <v>39</v>
      </c>
      <c r="J166" s="49">
        <v>272.18576049804688</v>
      </c>
      <c r="K166" s="47">
        <v>16</v>
      </c>
      <c r="L166" s="49">
        <v>88.311149597167969</v>
      </c>
      <c r="M166" s="47">
        <v>10</v>
      </c>
      <c r="N166" s="49">
        <v>49.5</v>
      </c>
      <c r="O166" s="48">
        <v>0</v>
      </c>
      <c r="P166" s="47">
        <v>0</v>
      </c>
    </row>
    <row r="167" spans="1:16" x14ac:dyDescent="0.2">
      <c r="A167" s="105" t="s">
        <v>218</v>
      </c>
      <c r="B167" s="106" t="s">
        <v>33</v>
      </c>
      <c r="C167" s="52" t="s">
        <v>18</v>
      </c>
      <c r="D167" s="82">
        <v>44071</v>
      </c>
      <c r="E167" s="123">
        <v>542974</v>
      </c>
      <c r="F167" s="123">
        <v>-1312599</v>
      </c>
      <c r="G167" s="81">
        <v>61</v>
      </c>
      <c r="H167" s="50">
        <v>7.9502134323120117</v>
      </c>
      <c r="I167" s="35" t="s">
        <v>39</v>
      </c>
      <c r="J167" s="49">
        <v>2147.626220703125</v>
      </c>
      <c r="K167" s="47">
        <v>75</v>
      </c>
      <c r="L167" s="49">
        <v>277.9783935546875</v>
      </c>
      <c r="M167" s="47">
        <v>33</v>
      </c>
      <c r="N167" s="49">
        <v>4.95</v>
      </c>
      <c r="O167" s="48">
        <v>4.95</v>
      </c>
      <c r="P167" s="47">
        <v>64.349999999999994</v>
      </c>
    </row>
    <row r="168" spans="1:16" x14ac:dyDescent="0.2">
      <c r="A168" s="105" t="s">
        <v>219</v>
      </c>
      <c r="B168" s="106" t="s">
        <v>33</v>
      </c>
      <c r="C168" s="52" t="s">
        <v>18</v>
      </c>
      <c r="D168" s="82">
        <v>44074</v>
      </c>
      <c r="E168" s="123">
        <v>542987</v>
      </c>
      <c r="F168" s="123">
        <v>-1314402</v>
      </c>
      <c r="G168" s="81">
        <v>184</v>
      </c>
      <c r="H168" s="50">
        <v>7.9502134323120117</v>
      </c>
      <c r="I168" s="35" t="s">
        <v>39</v>
      </c>
      <c r="J168" s="49">
        <v>165.84896850585938</v>
      </c>
      <c r="K168" s="47">
        <v>7</v>
      </c>
      <c r="L168" s="49">
        <v>10.142650604248047</v>
      </c>
      <c r="M168" s="47">
        <v>1</v>
      </c>
      <c r="N168" s="49">
        <v>44.55</v>
      </c>
      <c r="O168" s="48">
        <v>0</v>
      </c>
      <c r="P168" s="47">
        <v>0</v>
      </c>
    </row>
    <row r="169" spans="1:16" x14ac:dyDescent="0.2">
      <c r="A169" s="105" t="s">
        <v>220</v>
      </c>
      <c r="B169" s="106" t="s">
        <v>33</v>
      </c>
      <c r="C169" s="52" t="s">
        <v>16</v>
      </c>
      <c r="D169" s="82">
        <v>44021</v>
      </c>
      <c r="E169" s="123">
        <v>505094</v>
      </c>
      <c r="F169" s="123">
        <v>-1293200</v>
      </c>
      <c r="G169" s="81">
        <v>166</v>
      </c>
      <c r="H169" s="50">
        <v>7.9502134323120117</v>
      </c>
      <c r="I169" s="35" t="s">
        <v>39</v>
      </c>
      <c r="J169" s="49">
        <v>1702.9869384765625</v>
      </c>
      <c r="K169" s="47">
        <v>49</v>
      </c>
      <c r="L169" s="49">
        <v>27.715349197387695</v>
      </c>
      <c r="M169" s="47">
        <v>3</v>
      </c>
      <c r="N169" s="49">
        <v>55.846153846153847</v>
      </c>
      <c r="O169" s="48">
        <v>0</v>
      </c>
      <c r="P169" s="47">
        <v>45.692307692307693</v>
      </c>
    </row>
    <row r="170" spans="1:16" x14ac:dyDescent="0.2">
      <c r="A170" s="105" t="s">
        <v>221</v>
      </c>
      <c r="B170" s="106" t="s">
        <v>33</v>
      </c>
      <c r="C170" s="52" t="s">
        <v>16</v>
      </c>
      <c r="D170" s="82">
        <v>44021</v>
      </c>
      <c r="E170" s="123">
        <v>510019</v>
      </c>
      <c r="F170" s="123">
        <v>-1294720</v>
      </c>
      <c r="G170" s="81">
        <v>287</v>
      </c>
      <c r="H170" s="50">
        <v>7.9502134323120117</v>
      </c>
      <c r="I170" s="35" t="s">
        <v>41</v>
      </c>
      <c r="J170" s="49">
        <v>84.331474304199219</v>
      </c>
      <c r="K170" s="47">
        <v>3</v>
      </c>
      <c r="L170" s="49">
        <v>0</v>
      </c>
      <c r="M170" s="47">
        <v>0</v>
      </c>
      <c r="N170" s="49">
        <v>64.349999999999994</v>
      </c>
      <c r="O170" s="48">
        <v>0</v>
      </c>
      <c r="P170" s="47">
        <v>19.8</v>
      </c>
    </row>
    <row r="171" spans="1:16" x14ac:dyDescent="0.2">
      <c r="A171" s="105" t="s">
        <v>222</v>
      </c>
      <c r="B171" s="106" t="s">
        <v>33</v>
      </c>
      <c r="C171" s="52" t="s">
        <v>16</v>
      </c>
      <c r="D171" s="82">
        <v>44020</v>
      </c>
      <c r="E171" s="123">
        <v>511196</v>
      </c>
      <c r="F171" s="123">
        <v>-1300050</v>
      </c>
      <c r="G171" s="81">
        <v>277</v>
      </c>
      <c r="H171" s="50">
        <v>7.9502134323120117</v>
      </c>
      <c r="I171" s="35" t="s">
        <v>41</v>
      </c>
      <c r="J171" s="49">
        <v>320.80810546875</v>
      </c>
      <c r="K171" s="47">
        <v>10</v>
      </c>
      <c r="L171" s="49">
        <v>0</v>
      </c>
      <c r="M171" s="47">
        <v>0</v>
      </c>
      <c r="N171" s="49">
        <v>84.15</v>
      </c>
      <c r="O171" s="48">
        <v>0</v>
      </c>
      <c r="P171" s="47">
        <v>74.25</v>
      </c>
    </row>
    <row r="172" spans="1:16" x14ac:dyDescent="0.2">
      <c r="A172" s="105" t="s">
        <v>223</v>
      </c>
      <c r="B172" s="106" t="s">
        <v>33</v>
      </c>
      <c r="C172" s="52" t="s">
        <v>16</v>
      </c>
      <c r="D172" s="82">
        <v>44020</v>
      </c>
      <c r="E172" s="123">
        <v>511000</v>
      </c>
      <c r="F172" s="123">
        <v>-1294552</v>
      </c>
      <c r="G172" s="81">
        <v>236</v>
      </c>
      <c r="H172" s="50">
        <v>7.9502134323120117</v>
      </c>
      <c r="I172" s="35" t="s">
        <v>41</v>
      </c>
      <c r="J172" s="49">
        <v>1346.4549560546875</v>
      </c>
      <c r="K172" s="47">
        <v>45</v>
      </c>
      <c r="L172" s="49">
        <v>8.5896596908569336</v>
      </c>
      <c r="M172" s="47">
        <v>1</v>
      </c>
      <c r="N172" s="49">
        <v>94.05</v>
      </c>
      <c r="O172" s="48">
        <v>0</v>
      </c>
      <c r="P172" s="47">
        <v>4.95</v>
      </c>
    </row>
    <row r="173" spans="1:16" x14ac:dyDescent="0.2">
      <c r="A173" s="105" t="s">
        <v>224</v>
      </c>
      <c r="B173" s="106" t="s">
        <v>33</v>
      </c>
      <c r="C173" s="52" t="s">
        <v>16</v>
      </c>
      <c r="D173" s="82">
        <v>44031</v>
      </c>
      <c r="E173" s="123">
        <v>511984</v>
      </c>
      <c r="F173" s="123">
        <v>-1273925</v>
      </c>
      <c r="G173" s="81">
        <v>69</v>
      </c>
      <c r="H173" s="50">
        <v>7.9502134323120117</v>
      </c>
      <c r="I173" s="35" t="s">
        <v>40</v>
      </c>
      <c r="J173" s="49">
        <v>25.239772796630859</v>
      </c>
      <c r="K173" s="47">
        <v>2</v>
      </c>
      <c r="L173" s="49">
        <v>5.1758203506469727</v>
      </c>
      <c r="M173" s="47">
        <v>1</v>
      </c>
      <c r="N173" s="49">
        <v>0</v>
      </c>
      <c r="O173" s="48">
        <v>0</v>
      </c>
      <c r="P173" s="47">
        <v>4.95</v>
      </c>
    </row>
    <row r="174" spans="1:16" x14ac:dyDescent="0.2">
      <c r="A174" s="105" t="s">
        <v>225</v>
      </c>
      <c r="B174" s="106" t="s">
        <v>33</v>
      </c>
      <c r="C174" s="52" t="s">
        <v>16</v>
      </c>
      <c r="D174" s="82">
        <v>44019</v>
      </c>
      <c r="E174" s="123">
        <v>512001</v>
      </c>
      <c r="F174" s="123">
        <v>-1300257</v>
      </c>
      <c r="G174" s="81">
        <v>168</v>
      </c>
      <c r="H174" s="50">
        <v>7.9502134323120117</v>
      </c>
      <c r="I174" s="35" t="s">
        <v>39</v>
      </c>
      <c r="J174" s="49">
        <v>1887.3704833984375</v>
      </c>
      <c r="K174" s="47">
        <v>72</v>
      </c>
      <c r="L174" s="49">
        <v>46.864215850830078</v>
      </c>
      <c r="M174" s="47">
        <v>5</v>
      </c>
      <c r="N174" s="49">
        <v>133.65</v>
      </c>
      <c r="O174" s="48">
        <v>0</v>
      </c>
      <c r="P174" s="47">
        <v>9.9</v>
      </c>
    </row>
    <row r="175" spans="1:16" x14ac:dyDescent="0.2">
      <c r="A175" s="105" t="s">
        <v>226</v>
      </c>
      <c r="B175" s="106" t="s">
        <v>33</v>
      </c>
      <c r="C175" s="52" t="s">
        <v>16</v>
      </c>
      <c r="D175" s="82">
        <v>44032</v>
      </c>
      <c r="E175" s="123">
        <v>514000</v>
      </c>
      <c r="F175" s="123">
        <v>-1272290</v>
      </c>
      <c r="G175" s="81">
        <v>135</v>
      </c>
      <c r="H175" s="50">
        <v>7.9502134323120117</v>
      </c>
      <c r="I175" s="35" t="s">
        <v>40</v>
      </c>
      <c r="J175" s="49">
        <v>491.4830322265625</v>
      </c>
      <c r="K175" s="47">
        <v>14</v>
      </c>
      <c r="L175" s="49">
        <v>8.9612760543823242</v>
      </c>
      <c r="M175" s="47">
        <v>1</v>
      </c>
      <c r="N175" s="49">
        <v>0</v>
      </c>
      <c r="O175" s="48">
        <v>0</v>
      </c>
      <c r="P175" s="47">
        <v>14.85</v>
      </c>
    </row>
    <row r="176" spans="1:16" x14ac:dyDescent="0.2">
      <c r="A176" s="105" t="s">
        <v>227</v>
      </c>
      <c r="B176" s="106" t="s">
        <v>33</v>
      </c>
      <c r="C176" s="52" t="s">
        <v>16</v>
      </c>
      <c r="D176" s="82">
        <v>44011</v>
      </c>
      <c r="E176" s="123">
        <v>514016</v>
      </c>
      <c r="F176" s="123">
        <v>-1275503</v>
      </c>
      <c r="G176" s="81">
        <v>185</v>
      </c>
      <c r="H176" s="50">
        <v>7.9502134323120117</v>
      </c>
      <c r="I176" s="35" t="s">
        <v>39</v>
      </c>
      <c r="J176" s="49">
        <v>562.4305419921875</v>
      </c>
      <c r="K176" s="47">
        <v>27</v>
      </c>
      <c r="L176" s="49">
        <v>97.230453491210938</v>
      </c>
      <c r="M176" s="47">
        <v>11</v>
      </c>
      <c r="N176" s="49">
        <v>54.45</v>
      </c>
      <c r="O176" s="48">
        <v>0</v>
      </c>
      <c r="P176" s="47">
        <v>0</v>
      </c>
    </row>
    <row r="177" spans="1:16" x14ac:dyDescent="0.2">
      <c r="A177" s="105" t="s">
        <v>228</v>
      </c>
      <c r="B177" s="106" t="s">
        <v>33</v>
      </c>
      <c r="C177" s="52" t="s">
        <v>16</v>
      </c>
      <c r="D177" s="82">
        <v>44011</v>
      </c>
      <c r="E177" s="123">
        <v>513999</v>
      </c>
      <c r="F177" s="123">
        <v>-1281222</v>
      </c>
      <c r="G177" s="81">
        <v>38</v>
      </c>
      <c r="H177" s="50">
        <v>7.9502134323120117</v>
      </c>
      <c r="I177" s="35" t="s">
        <v>40</v>
      </c>
      <c r="J177" s="49">
        <v>308.14617919921875</v>
      </c>
      <c r="K177" s="47">
        <v>12</v>
      </c>
      <c r="L177" s="49">
        <v>62.775764465332031</v>
      </c>
      <c r="M177" s="47">
        <v>9</v>
      </c>
      <c r="N177" s="49">
        <v>0</v>
      </c>
      <c r="O177" s="48">
        <v>0</v>
      </c>
      <c r="P177" s="47">
        <v>9.9</v>
      </c>
    </row>
    <row r="178" spans="1:16" x14ac:dyDescent="0.2">
      <c r="A178" s="105" t="s">
        <v>229</v>
      </c>
      <c r="B178" s="106" t="s">
        <v>33</v>
      </c>
      <c r="C178" s="52" t="s">
        <v>16</v>
      </c>
      <c r="D178" s="82">
        <v>44014</v>
      </c>
      <c r="E178" s="123">
        <v>513999</v>
      </c>
      <c r="F178" s="123">
        <v>-1284281</v>
      </c>
      <c r="G178" s="81">
        <v>19</v>
      </c>
      <c r="H178" s="50">
        <v>7.9502134323120117</v>
      </c>
      <c r="I178" s="35" t="s">
        <v>39</v>
      </c>
      <c r="J178" s="49">
        <v>297.91525268554688</v>
      </c>
      <c r="K178" s="47">
        <v>13</v>
      </c>
      <c r="L178" s="49">
        <v>40.647800445556641</v>
      </c>
      <c r="M178" s="47">
        <v>5</v>
      </c>
      <c r="N178" s="49">
        <v>0</v>
      </c>
      <c r="O178" s="48">
        <v>0</v>
      </c>
      <c r="P178" s="47">
        <v>0</v>
      </c>
    </row>
    <row r="179" spans="1:16" x14ac:dyDescent="0.2">
      <c r="A179" s="105" t="s">
        <v>230</v>
      </c>
      <c r="B179" s="106" t="s">
        <v>33</v>
      </c>
      <c r="C179" s="52" t="s">
        <v>16</v>
      </c>
      <c r="D179" s="82">
        <v>44011</v>
      </c>
      <c r="E179" s="123">
        <v>514978</v>
      </c>
      <c r="F179" s="123">
        <v>-1275502</v>
      </c>
      <c r="G179" s="81">
        <v>175</v>
      </c>
      <c r="H179" s="50">
        <v>7.9502134323120117</v>
      </c>
      <c r="I179" s="35" t="s">
        <v>39</v>
      </c>
      <c r="J179" s="49">
        <v>401.9036865234375</v>
      </c>
      <c r="K179" s="47">
        <v>21</v>
      </c>
      <c r="L179" s="49">
        <v>60.496677398681641</v>
      </c>
      <c r="M179" s="47">
        <v>6</v>
      </c>
      <c r="N179" s="49">
        <v>69.3</v>
      </c>
      <c r="O179" s="48">
        <v>0</v>
      </c>
      <c r="P179" s="47">
        <v>0</v>
      </c>
    </row>
    <row r="180" spans="1:16" x14ac:dyDescent="0.2">
      <c r="A180" s="105" t="s">
        <v>231</v>
      </c>
      <c r="B180" s="106" t="s">
        <v>33</v>
      </c>
      <c r="C180" s="52" t="s">
        <v>17</v>
      </c>
      <c r="D180" s="82">
        <v>44063</v>
      </c>
      <c r="E180" s="123">
        <v>520151</v>
      </c>
      <c r="F180" s="123">
        <v>-1311181</v>
      </c>
      <c r="G180" s="81">
        <v>77</v>
      </c>
      <c r="H180" s="50">
        <v>7.7896032333374023</v>
      </c>
      <c r="I180" s="35" t="s">
        <v>42</v>
      </c>
      <c r="J180" s="49">
        <v>3808.45361328125</v>
      </c>
      <c r="K180" s="47">
        <v>79</v>
      </c>
      <c r="L180" s="49">
        <v>120.79596710205078</v>
      </c>
      <c r="M180" s="47">
        <v>13</v>
      </c>
      <c r="N180" s="49">
        <v>0</v>
      </c>
      <c r="O180" s="48">
        <v>0</v>
      </c>
      <c r="P180" s="47">
        <v>223.1</v>
      </c>
    </row>
    <row r="181" spans="1:16" x14ac:dyDescent="0.2">
      <c r="A181" s="105" t="s">
        <v>232</v>
      </c>
      <c r="B181" s="106" t="s">
        <v>33</v>
      </c>
      <c r="C181" s="52" t="s">
        <v>17</v>
      </c>
      <c r="D181" s="82">
        <v>44070</v>
      </c>
      <c r="E181" s="123">
        <v>520001</v>
      </c>
      <c r="F181" s="123">
        <v>-1310791</v>
      </c>
      <c r="G181" s="81">
        <v>35</v>
      </c>
      <c r="H181" s="50">
        <v>7.9502134323120117</v>
      </c>
      <c r="I181" s="35" t="s">
        <v>39</v>
      </c>
      <c r="J181" s="49">
        <v>2465.1865234375</v>
      </c>
      <c r="K181" s="47">
        <v>67</v>
      </c>
      <c r="L181" s="49">
        <v>88.689002990722656</v>
      </c>
      <c r="M181" s="47">
        <v>10</v>
      </c>
      <c r="N181" s="49">
        <v>0</v>
      </c>
      <c r="O181" s="48">
        <v>0</v>
      </c>
      <c r="P181" s="47">
        <v>103.95</v>
      </c>
    </row>
    <row r="182" spans="1:16" x14ac:dyDescent="0.2">
      <c r="A182" s="105" t="s">
        <v>233</v>
      </c>
      <c r="B182" s="106" t="s">
        <v>33</v>
      </c>
      <c r="C182" s="52" t="s">
        <v>16</v>
      </c>
      <c r="D182" s="82">
        <v>44012</v>
      </c>
      <c r="E182" s="123">
        <v>520973</v>
      </c>
      <c r="F182" s="123">
        <v>-1265043</v>
      </c>
      <c r="G182" s="81">
        <v>101</v>
      </c>
      <c r="H182" s="50">
        <v>7.9502134323120117</v>
      </c>
      <c r="I182" s="35" t="s">
        <v>40</v>
      </c>
      <c r="J182" s="49">
        <v>340.403076171875</v>
      </c>
      <c r="K182" s="47">
        <v>7</v>
      </c>
      <c r="L182" s="49">
        <v>8.2288360595703125</v>
      </c>
      <c r="M182" s="47">
        <v>1</v>
      </c>
      <c r="N182" s="49">
        <v>0</v>
      </c>
      <c r="O182" s="48">
        <v>0</v>
      </c>
      <c r="P182" s="47">
        <v>0</v>
      </c>
    </row>
    <row r="183" spans="1:16" x14ac:dyDescent="0.2">
      <c r="A183" s="105" t="s">
        <v>234</v>
      </c>
      <c r="B183" s="106" t="s">
        <v>33</v>
      </c>
      <c r="C183" s="52" t="s">
        <v>17</v>
      </c>
      <c r="D183" s="82">
        <v>44020</v>
      </c>
      <c r="E183" s="123">
        <v>520936</v>
      </c>
      <c r="F183" s="123">
        <v>-1310804</v>
      </c>
      <c r="G183" s="81">
        <v>20</v>
      </c>
      <c r="H183" s="50">
        <v>7.9502134323120117</v>
      </c>
      <c r="I183" s="35" t="s">
        <v>39</v>
      </c>
      <c r="J183" s="49">
        <v>746.76568603515625</v>
      </c>
      <c r="K183" s="47">
        <v>19</v>
      </c>
      <c r="L183" s="49">
        <v>28.175434112548828</v>
      </c>
      <c r="M183" s="47">
        <v>3</v>
      </c>
      <c r="N183" s="49">
        <v>0</v>
      </c>
      <c r="O183" s="48">
        <v>0</v>
      </c>
      <c r="P183" s="47">
        <v>0</v>
      </c>
    </row>
    <row r="184" spans="1:16" x14ac:dyDescent="0.2">
      <c r="A184" s="105" t="s">
        <v>235</v>
      </c>
      <c r="B184" s="106" t="s">
        <v>33</v>
      </c>
      <c r="C184" s="52" t="s">
        <v>17</v>
      </c>
      <c r="D184" s="82">
        <v>44058</v>
      </c>
      <c r="E184" s="123">
        <v>520964</v>
      </c>
      <c r="F184" s="123">
        <v>-1310799</v>
      </c>
      <c r="G184" s="81">
        <v>21</v>
      </c>
      <c r="H184" s="50">
        <v>8.1108236312866211</v>
      </c>
      <c r="I184" s="35" t="s">
        <v>42</v>
      </c>
      <c r="J184" s="49">
        <v>127.35124969482422</v>
      </c>
      <c r="K184" s="47">
        <v>3</v>
      </c>
      <c r="L184" s="49">
        <v>0</v>
      </c>
      <c r="M184" s="47">
        <v>0</v>
      </c>
      <c r="N184" s="49">
        <v>0</v>
      </c>
      <c r="O184" s="48">
        <v>0</v>
      </c>
      <c r="P184" s="47">
        <v>5.05</v>
      </c>
    </row>
    <row r="185" spans="1:16" x14ac:dyDescent="0.2">
      <c r="A185" s="105" t="s">
        <v>236</v>
      </c>
      <c r="B185" s="106" t="s">
        <v>33</v>
      </c>
      <c r="C185" s="52" t="s">
        <v>17</v>
      </c>
      <c r="D185" s="82">
        <v>44020</v>
      </c>
      <c r="E185" s="123">
        <v>521101</v>
      </c>
      <c r="F185" s="123">
        <v>-1312500</v>
      </c>
      <c r="G185" s="81">
        <v>109</v>
      </c>
      <c r="H185" s="50">
        <v>7.9502134323120117</v>
      </c>
      <c r="I185" s="35" t="s">
        <v>40</v>
      </c>
      <c r="J185" s="49">
        <v>1632.105712890625</v>
      </c>
      <c r="K185" s="47">
        <v>61</v>
      </c>
      <c r="L185" s="49">
        <v>313.68820190429688</v>
      </c>
      <c r="M185" s="47">
        <v>39</v>
      </c>
      <c r="N185" s="49">
        <v>4.95</v>
      </c>
      <c r="O185" s="48">
        <v>0</v>
      </c>
      <c r="P185" s="47">
        <v>207.9</v>
      </c>
    </row>
    <row r="186" spans="1:16" x14ac:dyDescent="0.2">
      <c r="A186" s="105" t="s">
        <v>237</v>
      </c>
      <c r="B186" s="106" t="s">
        <v>33</v>
      </c>
      <c r="C186" s="52" t="s">
        <v>17</v>
      </c>
      <c r="D186" s="82">
        <v>44062</v>
      </c>
      <c r="E186" s="123">
        <v>520968</v>
      </c>
      <c r="F186" s="123">
        <v>-1312308</v>
      </c>
      <c r="G186" s="81">
        <v>93</v>
      </c>
      <c r="H186" s="50">
        <v>7.9502134323120117</v>
      </c>
      <c r="I186" s="35" t="s">
        <v>42</v>
      </c>
      <c r="J186" s="49">
        <v>2005.96728515625</v>
      </c>
      <c r="K186" s="47">
        <v>55</v>
      </c>
      <c r="L186" s="49">
        <v>110.28083038330078</v>
      </c>
      <c r="M186" s="47">
        <v>13</v>
      </c>
      <c r="N186" s="49">
        <v>9.9</v>
      </c>
      <c r="O186" s="48">
        <v>0</v>
      </c>
      <c r="P186" s="47">
        <v>188.1</v>
      </c>
    </row>
    <row r="187" spans="1:16" x14ac:dyDescent="0.2">
      <c r="A187" s="105" t="s">
        <v>238</v>
      </c>
      <c r="B187" s="106" t="s">
        <v>33</v>
      </c>
      <c r="C187" s="52" t="s">
        <v>16</v>
      </c>
      <c r="D187" s="82">
        <v>44012</v>
      </c>
      <c r="E187" s="123">
        <v>521991</v>
      </c>
      <c r="F187" s="123">
        <v>-1270589</v>
      </c>
      <c r="G187" s="81">
        <v>145</v>
      </c>
      <c r="H187" s="50">
        <v>7.9502134323120117</v>
      </c>
      <c r="I187" s="35" t="s">
        <v>40</v>
      </c>
      <c r="J187" s="49">
        <v>121.78322601318359</v>
      </c>
      <c r="K187" s="47">
        <v>4</v>
      </c>
      <c r="L187" s="49">
        <v>0</v>
      </c>
      <c r="M187" s="47">
        <v>0</v>
      </c>
      <c r="N187" s="49">
        <v>14.85</v>
      </c>
      <c r="O187" s="48">
        <v>0</v>
      </c>
      <c r="P187" s="47">
        <v>14.85</v>
      </c>
    </row>
    <row r="188" spans="1:16" x14ac:dyDescent="0.2">
      <c r="A188" s="105" t="s">
        <v>239</v>
      </c>
      <c r="B188" s="106" t="s">
        <v>33</v>
      </c>
      <c r="C188" s="52" t="s">
        <v>17</v>
      </c>
      <c r="D188" s="82">
        <v>44043</v>
      </c>
      <c r="E188" s="123">
        <v>521994</v>
      </c>
      <c r="F188" s="123">
        <v>-1285703</v>
      </c>
      <c r="G188" s="81">
        <v>28</v>
      </c>
      <c r="H188" s="50">
        <v>7.869908332824707</v>
      </c>
      <c r="I188" s="35" t="s">
        <v>42</v>
      </c>
      <c r="J188" s="49">
        <v>254.34463500976563</v>
      </c>
      <c r="K188" s="47">
        <v>14</v>
      </c>
      <c r="L188" s="49">
        <v>110.80935668945313</v>
      </c>
      <c r="M188" s="47">
        <v>13</v>
      </c>
      <c r="N188" s="49">
        <v>0</v>
      </c>
      <c r="O188" s="48">
        <v>0</v>
      </c>
      <c r="P188" s="47">
        <v>58.8</v>
      </c>
    </row>
    <row r="189" spans="1:16" x14ac:dyDescent="0.2">
      <c r="A189" s="105" t="s">
        <v>240</v>
      </c>
      <c r="B189" s="106" t="s">
        <v>33</v>
      </c>
      <c r="C189" s="52" t="s">
        <v>17</v>
      </c>
      <c r="D189" s="82">
        <v>44073</v>
      </c>
      <c r="E189" s="123">
        <v>522030</v>
      </c>
      <c r="F189" s="123">
        <v>-1285685</v>
      </c>
      <c r="G189" s="81">
        <v>23</v>
      </c>
      <c r="H189" s="50">
        <v>7.9502134323120117</v>
      </c>
      <c r="I189" s="35" t="s">
        <v>39</v>
      </c>
      <c r="J189" s="49">
        <v>429.67178344726563</v>
      </c>
      <c r="K189" s="47">
        <v>25</v>
      </c>
      <c r="L189" s="49">
        <v>100.80621337890625</v>
      </c>
      <c r="M189" s="47">
        <v>12</v>
      </c>
      <c r="N189" s="49">
        <v>0</v>
      </c>
      <c r="O189" s="48">
        <v>0</v>
      </c>
      <c r="P189" s="47">
        <v>4.95</v>
      </c>
    </row>
    <row r="190" spans="1:16" x14ac:dyDescent="0.2">
      <c r="A190" s="105" t="s">
        <v>241</v>
      </c>
      <c r="B190" s="106" t="s">
        <v>33</v>
      </c>
      <c r="C190" s="52" t="s">
        <v>17</v>
      </c>
      <c r="D190" s="82">
        <v>44022</v>
      </c>
      <c r="E190" s="123">
        <v>522000</v>
      </c>
      <c r="F190" s="123">
        <v>-1310397</v>
      </c>
      <c r="G190" s="81">
        <v>68</v>
      </c>
      <c r="H190" s="50">
        <v>7.869908332824707</v>
      </c>
      <c r="I190" s="35" t="s">
        <v>39</v>
      </c>
      <c r="J190" s="49">
        <v>737.06732177734375</v>
      </c>
      <c r="K190" s="47">
        <v>39</v>
      </c>
      <c r="L190" s="49">
        <v>506.84930419921875</v>
      </c>
      <c r="M190" s="47">
        <v>63</v>
      </c>
      <c r="N190" s="49">
        <v>0</v>
      </c>
      <c r="O190" s="48">
        <v>0</v>
      </c>
      <c r="P190" s="47">
        <v>9.8000000000000007</v>
      </c>
    </row>
    <row r="191" spans="1:16" x14ac:dyDescent="0.2">
      <c r="A191" s="105" t="s">
        <v>242</v>
      </c>
      <c r="B191" s="106" t="s">
        <v>33</v>
      </c>
      <c r="C191" s="52" t="s">
        <v>17</v>
      </c>
      <c r="D191" s="82">
        <v>44059</v>
      </c>
      <c r="E191" s="123">
        <v>521939</v>
      </c>
      <c r="F191" s="123">
        <v>-1310722</v>
      </c>
      <c r="G191" s="81">
        <v>49</v>
      </c>
      <c r="H191" s="50">
        <v>8.0305185317993164</v>
      </c>
      <c r="I191" s="35" t="s">
        <v>42</v>
      </c>
      <c r="J191" s="49">
        <v>680.84454345703125</v>
      </c>
      <c r="K191" s="47">
        <v>22</v>
      </c>
      <c r="L191" s="49">
        <v>54.750434875488281</v>
      </c>
      <c r="M191" s="47">
        <v>7</v>
      </c>
      <c r="N191" s="49">
        <v>0</v>
      </c>
      <c r="O191" s="48">
        <v>0</v>
      </c>
      <c r="P191" s="47">
        <v>10</v>
      </c>
    </row>
    <row r="192" spans="1:16" x14ac:dyDescent="0.2">
      <c r="A192" s="105" t="s">
        <v>243</v>
      </c>
      <c r="B192" s="106" t="s">
        <v>33</v>
      </c>
      <c r="C192" s="52" t="s">
        <v>17</v>
      </c>
      <c r="D192" s="82">
        <v>44013</v>
      </c>
      <c r="E192" s="123">
        <v>523004</v>
      </c>
      <c r="F192" s="123">
        <v>-1291087</v>
      </c>
      <c r="G192" s="81">
        <v>67</v>
      </c>
      <c r="H192" s="50">
        <v>7.9502134323120117</v>
      </c>
      <c r="I192" s="35" t="s">
        <v>39</v>
      </c>
      <c r="J192" s="49">
        <v>574.409912109375</v>
      </c>
      <c r="K192" s="47">
        <v>27</v>
      </c>
      <c r="L192" s="49">
        <v>126.34724426269531</v>
      </c>
      <c r="M192" s="47">
        <v>19</v>
      </c>
      <c r="N192" s="49">
        <v>0</v>
      </c>
      <c r="O192" s="48">
        <v>0</v>
      </c>
      <c r="P192" s="47">
        <v>19.8</v>
      </c>
    </row>
    <row r="193" spans="1:16" x14ac:dyDescent="0.2">
      <c r="A193" s="105" t="s">
        <v>244</v>
      </c>
      <c r="B193" s="106" t="s">
        <v>33</v>
      </c>
      <c r="C193" s="52" t="s">
        <v>17</v>
      </c>
      <c r="D193" s="82">
        <v>44039</v>
      </c>
      <c r="E193" s="123">
        <v>523088</v>
      </c>
      <c r="F193" s="123">
        <v>-1290998</v>
      </c>
      <c r="G193" s="81">
        <v>74</v>
      </c>
      <c r="H193" s="50">
        <v>7.9502134323120117</v>
      </c>
      <c r="I193" s="35" t="s">
        <v>42</v>
      </c>
      <c r="J193" s="49">
        <v>804.671875</v>
      </c>
      <c r="K193" s="47">
        <v>36</v>
      </c>
      <c r="L193" s="49">
        <v>170.88330078125</v>
      </c>
      <c r="M193" s="47">
        <v>21</v>
      </c>
      <c r="N193" s="49">
        <v>0</v>
      </c>
      <c r="O193" s="48">
        <v>9.9</v>
      </c>
      <c r="P193" s="47">
        <v>9.9</v>
      </c>
    </row>
    <row r="194" spans="1:16" x14ac:dyDescent="0.2">
      <c r="A194" s="105" t="s">
        <v>245</v>
      </c>
      <c r="B194" s="106" t="s">
        <v>33</v>
      </c>
      <c r="C194" s="52" t="s">
        <v>17</v>
      </c>
      <c r="D194" s="82">
        <v>44043</v>
      </c>
      <c r="E194" s="123">
        <v>523971</v>
      </c>
      <c r="F194" s="123">
        <v>-1285663</v>
      </c>
      <c r="G194" s="81">
        <v>83</v>
      </c>
      <c r="H194" s="50">
        <v>7.7896032333374023</v>
      </c>
      <c r="I194" s="35" t="s">
        <v>42</v>
      </c>
      <c r="J194" s="49">
        <v>1047.7467041015625</v>
      </c>
      <c r="K194" s="47">
        <v>25</v>
      </c>
      <c r="L194" s="49">
        <v>7.8786296844482422</v>
      </c>
      <c r="M194" s="47">
        <v>1</v>
      </c>
      <c r="N194" s="49">
        <v>0</v>
      </c>
      <c r="O194" s="48">
        <v>0</v>
      </c>
      <c r="P194" s="47">
        <v>9.6999999999999993</v>
      </c>
    </row>
    <row r="195" spans="1:16" x14ac:dyDescent="0.2">
      <c r="A195" s="105" t="s">
        <v>246</v>
      </c>
      <c r="B195" s="106" t="s">
        <v>33</v>
      </c>
      <c r="C195" s="52" t="s">
        <v>17</v>
      </c>
      <c r="D195" s="82">
        <v>44073</v>
      </c>
      <c r="E195" s="123">
        <v>523907</v>
      </c>
      <c r="F195" s="123">
        <v>-1285684</v>
      </c>
      <c r="G195" s="81">
        <v>77</v>
      </c>
      <c r="H195" s="50">
        <v>7.869908332824707</v>
      </c>
      <c r="I195" s="35" t="s">
        <v>39</v>
      </c>
      <c r="J195" s="49">
        <v>652.1087646484375</v>
      </c>
      <c r="K195" s="47">
        <v>20</v>
      </c>
      <c r="L195" s="49">
        <v>50.538536071777344</v>
      </c>
      <c r="M195" s="47">
        <v>6</v>
      </c>
      <c r="N195" s="49">
        <v>4.9000000000000004</v>
      </c>
      <c r="O195" s="48">
        <v>0</v>
      </c>
      <c r="P195" s="47">
        <v>19.600000000000001</v>
      </c>
    </row>
    <row r="196" spans="1:16" x14ac:dyDescent="0.2">
      <c r="A196" s="105" t="s">
        <v>247</v>
      </c>
      <c r="B196" s="106" t="s">
        <v>33</v>
      </c>
      <c r="C196" s="52" t="s">
        <v>17</v>
      </c>
      <c r="D196" s="82">
        <v>44039</v>
      </c>
      <c r="E196" s="123">
        <v>523965</v>
      </c>
      <c r="F196" s="123">
        <v>-1291607</v>
      </c>
      <c r="G196" s="81">
        <v>75</v>
      </c>
      <c r="H196" s="50">
        <v>8.1108236312866211</v>
      </c>
      <c r="I196" s="35" t="s">
        <v>42</v>
      </c>
      <c r="J196" s="49">
        <v>552.9119873046875</v>
      </c>
      <c r="K196" s="47">
        <v>23</v>
      </c>
      <c r="L196" s="49">
        <v>34.863475799560547</v>
      </c>
      <c r="M196" s="47">
        <v>5</v>
      </c>
      <c r="N196" s="49">
        <v>5.05</v>
      </c>
      <c r="O196" s="48">
        <v>0</v>
      </c>
      <c r="P196" s="47">
        <v>45.45</v>
      </c>
    </row>
    <row r="197" spans="1:16" x14ac:dyDescent="0.2">
      <c r="A197" s="105" t="s">
        <v>248</v>
      </c>
      <c r="B197" s="106" t="s">
        <v>33</v>
      </c>
      <c r="C197" s="52" t="s">
        <v>17</v>
      </c>
      <c r="D197" s="82">
        <v>44076</v>
      </c>
      <c r="E197" s="123">
        <v>523918</v>
      </c>
      <c r="F197" s="123">
        <v>-1291593</v>
      </c>
      <c r="G197" s="81">
        <v>80</v>
      </c>
      <c r="H197" s="50">
        <v>8.0305185317993164</v>
      </c>
      <c r="I197" s="35" t="s">
        <v>39</v>
      </c>
      <c r="J197" s="49">
        <v>548.01776123046875</v>
      </c>
      <c r="K197" s="47">
        <v>15</v>
      </c>
      <c r="L197" s="49">
        <v>16.269027709960938</v>
      </c>
      <c r="M197" s="47">
        <v>2</v>
      </c>
      <c r="N197" s="49">
        <v>0</v>
      </c>
      <c r="O197" s="48">
        <v>0</v>
      </c>
      <c r="P197" s="47">
        <v>15</v>
      </c>
    </row>
    <row r="198" spans="1:16" x14ac:dyDescent="0.2">
      <c r="A198" s="105" t="s">
        <v>249</v>
      </c>
      <c r="B198" s="106" t="s">
        <v>33</v>
      </c>
      <c r="C198" s="52" t="s">
        <v>17</v>
      </c>
      <c r="D198" s="82">
        <v>44011</v>
      </c>
      <c r="E198" s="123">
        <v>525040</v>
      </c>
      <c r="F198" s="123">
        <v>-1291283</v>
      </c>
      <c r="G198" s="81">
        <v>62</v>
      </c>
      <c r="H198" s="50">
        <v>7.9502134323120117</v>
      </c>
      <c r="I198" s="35" t="s">
        <v>39</v>
      </c>
      <c r="J198" s="49">
        <v>841.73577880859375</v>
      </c>
      <c r="K198" s="47">
        <v>40</v>
      </c>
      <c r="L198" s="49">
        <v>572.11962890625</v>
      </c>
      <c r="M198" s="47">
        <v>72</v>
      </c>
      <c r="N198" s="49">
        <v>54.45</v>
      </c>
      <c r="O198" s="48">
        <v>0</v>
      </c>
      <c r="P198" s="47">
        <v>0</v>
      </c>
    </row>
    <row r="199" spans="1:16" x14ac:dyDescent="0.2">
      <c r="A199" s="105" t="s">
        <v>250</v>
      </c>
      <c r="B199" s="106" t="s">
        <v>33</v>
      </c>
      <c r="C199" s="52" t="s">
        <v>17</v>
      </c>
      <c r="D199" s="82">
        <v>44042</v>
      </c>
      <c r="E199" s="123">
        <v>525020</v>
      </c>
      <c r="F199" s="123">
        <v>-1291300</v>
      </c>
      <c r="G199" s="81">
        <v>61</v>
      </c>
      <c r="H199" s="50">
        <v>7.9502134323120117</v>
      </c>
      <c r="I199" s="35" t="s">
        <v>42</v>
      </c>
      <c r="J199" s="49">
        <v>600.1849365234375</v>
      </c>
      <c r="K199" s="47">
        <v>29</v>
      </c>
      <c r="L199" s="49">
        <v>180.10456848144531</v>
      </c>
      <c r="M199" s="47">
        <v>22</v>
      </c>
      <c r="N199" s="49">
        <v>4.95</v>
      </c>
      <c r="O199" s="48">
        <v>0</v>
      </c>
      <c r="P199" s="47">
        <v>4.95</v>
      </c>
    </row>
    <row r="200" spans="1:16" x14ac:dyDescent="0.2">
      <c r="A200" s="105" t="s">
        <v>251</v>
      </c>
      <c r="B200" s="106" t="s">
        <v>33</v>
      </c>
      <c r="C200" s="52" t="s">
        <v>17</v>
      </c>
      <c r="D200" s="82">
        <v>44040</v>
      </c>
      <c r="E200" s="123">
        <v>524995</v>
      </c>
      <c r="F200" s="123">
        <v>-1292895</v>
      </c>
      <c r="G200" s="81">
        <v>118</v>
      </c>
      <c r="H200" s="50">
        <v>7.9502134323120117</v>
      </c>
      <c r="I200" s="35" t="s">
        <v>42</v>
      </c>
      <c r="J200" s="49">
        <v>1188.673583984375</v>
      </c>
      <c r="K200" s="47">
        <v>44</v>
      </c>
      <c r="L200" s="49">
        <v>96.027366638183594</v>
      </c>
      <c r="M200" s="47">
        <v>12</v>
      </c>
      <c r="N200" s="49">
        <v>29.7</v>
      </c>
      <c r="O200" s="48">
        <v>9.9</v>
      </c>
      <c r="P200" s="47">
        <v>9.9</v>
      </c>
    </row>
    <row r="201" spans="1:16" x14ac:dyDescent="0.2">
      <c r="A201" s="105" t="s">
        <v>252</v>
      </c>
      <c r="B201" s="106" t="s">
        <v>33</v>
      </c>
      <c r="C201" s="52" t="s">
        <v>17</v>
      </c>
      <c r="D201" s="82">
        <v>44076</v>
      </c>
      <c r="E201" s="123">
        <v>524997</v>
      </c>
      <c r="F201" s="123">
        <v>-1292907</v>
      </c>
      <c r="G201" s="81">
        <v>119</v>
      </c>
      <c r="H201" s="50">
        <v>7.9502134323120117</v>
      </c>
      <c r="I201" s="35" t="s">
        <v>39</v>
      </c>
      <c r="J201" s="49">
        <v>406.44265747070313</v>
      </c>
      <c r="K201" s="47">
        <v>13</v>
      </c>
      <c r="L201" s="49">
        <v>19.880245208740234</v>
      </c>
      <c r="M201" s="47">
        <v>2</v>
      </c>
      <c r="N201" s="49">
        <v>24.75</v>
      </c>
      <c r="O201" s="48">
        <v>0</v>
      </c>
      <c r="P201" s="47">
        <v>0</v>
      </c>
    </row>
    <row r="202" spans="1:16" x14ac:dyDescent="0.2">
      <c r="A202" s="105" t="s">
        <v>253</v>
      </c>
      <c r="B202" s="106" t="s">
        <v>33</v>
      </c>
      <c r="C202" s="52" t="s">
        <v>18</v>
      </c>
      <c r="D202" s="82">
        <v>44039</v>
      </c>
      <c r="E202" s="123">
        <v>524979</v>
      </c>
      <c r="F202" s="123">
        <v>-1312501</v>
      </c>
      <c r="G202" s="81">
        <v>59</v>
      </c>
      <c r="H202" s="50">
        <v>8.0305185317993164</v>
      </c>
      <c r="I202" s="35" t="s">
        <v>39</v>
      </c>
      <c r="J202" s="49">
        <v>1603.82666015625</v>
      </c>
      <c r="K202" s="47">
        <v>27</v>
      </c>
      <c r="L202" s="49">
        <v>0</v>
      </c>
      <c r="M202" s="47">
        <v>0</v>
      </c>
      <c r="N202" s="49">
        <v>0</v>
      </c>
      <c r="O202" s="48">
        <v>0</v>
      </c>
      <c r="P202" s="47">
        <v>75</v>
      </c>
    </row>
    <row r="203" spans="1:16" x14ac:dyDescent="0.2">
      <c r="A203" s="105" t="s">
        <v>254</v>
      </c>
      <c r="B203" s="106" t="s">
        <v>33</v>
      </c>
      <c r="C203" s="52" t="s">
        <v>17</v>
      </c>
      <c r="D203" s="82">
        <v>44012</v>
      </c>
      <c r="E203" s="123">
        <v>525014</v>
      </c>
      <c r="F203" s="123">
        <v>-1294574</v>
      </c>
      <c r="G203" s="81">
        <v>61</v>
      </c>
      <c r="H203" s="50">
        <v>7.9502134323120117</v>
      </c>
      <c r="I203" s="35" t="s">
        <v>39</v>
      </c>
      <c r="J203" s="49">
        <v>1578.820068359375</v>
      </c>
      <c r="K203" s="47">
        <v>69</v>
      </c>
      <c r="L203" s="49">
        <v>622.79296875</v>
      </c>
      <c r="M203" s="47">
        <v>74</v>
      </c>
      <c r="N203" s="49">
        <v>0</v>
      </c>
      <c r="O203" s="48">
        <v>9.9</v>
      </c>
      <c r="P203" s="47">
        <v>84.15</v>
      </c>
    </row>
    <row r="204" spans="1:16" x14ac:dyDescent="0.2">
      <c r="A204" s="105" t="s">
        <v>255</v>
      </c>
      <c r="B204" s="106" t="s">
        <v>33</v>
      </c>
      <c r="C204" s="52" t="s">
        <v>17</v>
      </c>
      <c r="D204" s="82">
        <v>44040</v>
      </c>
      <c r="E204" s="123">
        <v>525003</v>
      </c>
      <c r="F204" s="123">
        <v>-1294658</v>
      </c>
      <c r="G204" s="81">
        <v>52</v>
      </c>
      <c r="H204" s="50">
        <v>7.7896032333374023</v>
      </c>
      <c r="I204" s="35" t="s">
        <v>42</v>
      </c>
      <c r="J204" s="49">
        <v>1177.8433837890625</v>
      </c>
      <c r="K204" s="47">
        <v>59</v>
      </c>
      <c r="L204" s="49">
        <v>503.93701171875</v>
      </c>
      <c r="M204" s="47">
        <v>57</v>
      </c>
      <c r="N204" s="49">
        <v>9.6999999999999993</v>
      </c>
      <c r="O204" s="48">
        <v>0</v>
      </c>
      <c r="P204" s="47">
        <v>9.6999999999999993</v>
      </c>
    </row>
    <row r="205" spans="1:16" x14ac:dyDescent="0.2">
      <c r="A205" s="105" t="s">
        <v>256</v>
      </c>
      <c r="B205" s="106" t="s">
        <v>33</v>
      </c>
      <c r="C205" s="52" t="s">
        <v>18</v>
      </c>
      <c r="D205" s="82">
        <v>44039</v>
      </c>
      <c r="E205" s="123">
        <v>525026</v>
      </c>
      <c r="F205" s="123">
        <v>-1310801</v>
      </c>
      <c r="G205" s="81">
        <v>16</v>
      </c>
      <c r="H205" s="50">
        <v>7.9502134323120117</v>
      </c>
      <c r="I205" s="35" t="s">
        <v>40</v>
      </c>
      <c r="J205" s="49">
        <v>0</v>
      </c>
      <c r="K205" s="47">
        <v>0</v>
      </c>
      <c r="L205" s="49">
        <v>13.66712474822998</v>
      </c>
      <c r="M205" s="47">
        <v>2</v>
      </c>
      <c r="N205" s="49">
        <v>0</v>
      </c>
      <c r="O205" s="48">
        <v>0</v>
      </c>
      <c r="P205" s="47">
        <v>4.95</v>
      </c>
    </row>
    <row r="206" spans="1:16" x14ac:dyDescent="0.2">
      <c r="A206" s="105" t="s">
        <v>257</v>
      </c>
      <c r="B206" s="106" t="s">
        <v>33</v>
      </c>
      <c r="C206" s="52" t="s">
        <v>18</v>
      </c>
      <c r="D206" s="82">
        <v>44039</v>
      </c>
      <c r="E206" s="123">
        <v>525724</v>
      </c>
      <c r="F206" s="123">
        <v>-1312630</v>
      </c>
      <c r="G206" s="81">
        <v>21</v>
      </c>
      <c r="H206" s="50">
        <v>7.9502134323120117</v>
      </c>
      <c r="I206" s="35" t="s">
        <v>40</v>
      </c>
      <c r="J206" s="49">
        <v>297.575927734375</v>
      </c>
      <c r="K206" s="47">
        <v>9</v>
      </c>
      <c r="L206" s="49">
        <v>9.3438625335693359</v>
      </c>
      <c r="M206" s="47">
        <v>1</v>
      </c>
      <c r="N206" s="49">
        <v>0</v>
      </c>
      <c r="O206" s="48">
        <v>0</v>
      </c>
      <c r="P206" s="47">
        <v>0</v>
      </c>
    </row>
    <row r="207" spans="1:16" x14ac:dyDescent="0.2">
      <c r="A207" s="105" t="s">
        <v>258</v>
      </c>
      <c r="B207" s="106" t="s">
        <v>33</v>
      </c>
      <c r="C207" s="52" t="s">
        <v>18</v>
      </c>
      <c r="D207" s="82">
        <v>44040</v>
      </c>
      <c r="E207" s="123">
        <v>530000</v>
      </c>
      <c r="F207" s="123">
        <v>-1310840</v>
      </c>
      <c r="G207" s="81">
        <v>16</v>
      </c>
      <c r="H207" s="50">
        <v>7.9502134323120117</v>
      </c>
      <c r="I207" s="35" t="s">
        <v>39</v>
      </c>
      <c r="J207" s="49">
        <v>0</v>
      </c>
      <c r="K207" s="47">
        <v>0</v>
      </c>
      <c r="L207" s="49">
        <v>0</v>
      </c>
      <c r="M207" s="47">
        <v>0</v>
      </c>
      <c r="N207" s="49">
        <v>0</v>
      </c>
      <c r="O207" s="48">
        <v>0</v>
      </c>
      <c r="P207" s="47">
        <v>0</v>
      </c>
    </row>
    <row r="208" spans="1:16" x14ac:dyDescent="0.2">
      <c r="A208" s="105" t="s">
        <v>259</v>
      </c>
      <c r="B208" s="106" t="s">
        <v>33</v>
      </c>
      <c r="C208" s="52" t="s">
        <v>18</v>
      </c>
      <c r="D208" s="82">
        <v>44058</v>
      </c>
      <c r="E208" s="123">
        <v>525998</v>
      </c>
      <c r="F208" s="123">
        <v>-1321600</v>
      </c>
      <c r="G208" s="81">
        <v>71</v>
      </c>
      <c r="H208" s="50">
        <v>7.9502134323120117</v>
      </c>
      <c r="I208" s="35" t="s">
        <v>40</v>
      </c>
      <c r="J208" s="49">
        <v>649.89654541015625</v>
      </c>
      <c r="K208" s="47">
        <v>27</v>
      </c>
      <c r="L208" s="49">
        <v>100.95764923095703</v>
      </c>
      <c r="M208" s="47">
        <v>14</v>
      </c>
      <c r="N208" s="49">
        <v>4.95</v>
      </c>
      <c r="O208" s="48">
        <v>0</v>
      </c>
      <c r="P208" s="47">
        <v>24.75</v>
      </c>
    </row>
    <row r="209" spans="1:16" x14ac:dyDescent="0.2">
      <c r="A209" s="105" t="s">
        <v>260</v>
      </c>
      <c r="B209" s="106" t="s">
        <v>33</v>
      </c>
      <c r="C209" s="52" t="s">
        <v>17</v>
      </c>
      <c r="D209" s="82">
        <v>44011</v>
      </c>
      <c r="E209" s="123">
        <v>530009</v>
      </c>
      <c r="F209" s="123">
        <v>-1292834</v>
      </c>
      <c r="G209" s="81">
        <v>26</v>
      </c>
      <c r="H209" s="50">
        <v>7.9502134323120117</v>
      </c>
      <c r="I209" s="35" t="s">
        <v>39</v>
      </c>
      <c r="J209" s="49">
        <v>607.423828125</v>
      </c>
      <c r="K209" s="47">
        <v>21</v>
      </c>
      <c r="L209" s="49">
        <v>67.052650451660156</v>
      </c>
      <c r="M209" s="47">
        <v>9</v>
      </c>
      <c r="N209" s="49">
        <v>0</v>
      </c>
      <c r="O209" s="48">
        <v>0</v>
      </c>
      <c r="P209" s="47">
        <v>14.85</v>
      </c>
    </row>
    <row r="210" spans="1:16" x14ac:dyDescent="0.2">
      <c r="A210" s="105" t="s">
        <v>261</v>
      </c>
      <c r="B210" s="106" t="s">
        <v>33</v>
      </c>
      <c r="C210" s="52" t="s">
        <v>17</v>
      </c>
      <c r="D210" s="82">
        <v>44042</v>
      </c>
      <c r="E210" s="123">
        <v>525943</v>
      </c>
      <c r="F210" s="123">
        <v>-1292805</v>
      </c>
      <c r="G210" s="81">
        <v>30</v>
      </c>
      <c r="H210" s="50">
        <v>8.0305185317993164</v>
      </c>
      <c r="I210" s="35" t="s">
        <v>42</v>
      </c>
      <c r="J210" s="49">
        <v>494.96185302734375</v>
      </c>
      <c r="K210" s="47">
        <v>17</v>
      </c>
      <c r="L210" s="49">
        <v>43.038578033447266</v>
      </c>
      <c r="M210" s="47">
        <v>6</v>
      </c>
      <c r="N210" s="49">
        <v>0</v>
      </c>
      <c r="O210" s="48">
        <v>0</v>
      </c>
      <c r="P210" s="47">
        <v>5</v>
      </c>
    </row>
    <row r="211" spans="1:16" x14ac:dyDescent="0.2">
      <c r="A211" s="105" t="s">
        <v>262</v>
      </c>
      <c r="B211" s="106" t="s">
        <v>33</v>
      </c>
      <c r="C211" s="52" t="s">
        <v>18</v>
      </c>
      <c r="D211" s="82">
        <v>44035</v>
      </c>
      <c r="E211" s="123">
        <v>525993</v>
      </c>
      <c r="F211" s="123">
        <v>-1305192</v>
      </c>
      <c r="G211" s="81">
        <v>23</v>
      </c>
      <c r="H211" s="50">
        <v>7.9502134323120117</v>
      </c>
      <c r="I211" s="35" t="s">
        <v>39</v>
      </c>
      <c r="J211" s="49">
        <v>716.17791748046875</v>
      </c>
      <c r="K211" s="47">
        <v>25</v>
      </c>
      <c r="L211" s="49">
        <v>68.833717346191406</v>
      </c>
      <c r="M211" s="47">
        <v>10</v>
      </c>
      <c r="N211" s="49">
        <v>0</v>
      </c>
      <c r="O211" s="48">
        <v>0</v>
      </c>
      <c r="P211" s="47">
        <v>14.85</v>
      </c>
    </row>
    <row r="212" spans="1:16" x14ac:dyDescent="0.2">
      <c r="A212" s="105" t="s">
        <v>263</v>
      </c>
      <c r="B212" s="106" t="s">
        <v>33</v>
      </c>
      <c r="C212" s="52" t="s">
        <v>18</v>
      </c>
      <c r="D212" s="82">
        <v>44058</v>
      </c>
      <c r="E212" s="123">
        <v>530106</v>
      </c>
      <c r="F212" s="123">
        <v>-1323206</v>
      </c>
      <c r="G212" s="81">
        <v>120</v>
      </c>
      <c r="H212" s="50">
        <v>7.9502134323120117</v>
      </c>
      <c r="I212" s="35" t="s">
        <v>39</v>
      </c>
      <c r="J212" s="49">
        <v>1824.1463623046875</v>
      </c>
      <c r="K212" s="47">
        <v>72</v>
      </c>
      <c r="L212" s="49">
        <v>260.36248779296875</v>
      </c>
      <c r="M212" s="47">
        <v>29</v>
      </c>
      <c r="N212" s="49">
        <v>39.6</v>
      </c>
      <c r="O212" s="48">
        <v>0</v>
      </c>
      <c r="P212" s="47">
        <v>54.45</v>
      </c>
    </row>
    <row r="213" spans="1:16" x14ac:dyDescent="0.2">
      <c r="A213" s="105" t="s">
        <v>264</v>
      </c>
      <c r="B213" s="106" t="s">
        <v>33</v>
      </c>
      <c r="C213" s="52" t="s">
        <v>17</v>
      </c>
      <c r="D213" s="82">
        <v>44049</v>
      </c>
      <c r="E213" s="123">
        <v>531002</v>
      </c>
      <c r="F213" s="123">
        <v>-1283890</v>
      </c>
      <c r="G213" s="81">
        <v>114</v>
      </c>
      <c r="H213" s="50">
        <v>7.869908332824707</v>
      </c>
      <c r="I213" s="35" t="s">
        <v>42</v>
      </c>
      <c r="J213" s="49">
        <v>127.92012023925781</v>
      </c>
      <c r="K213" s="47">
        <v>4</v>
      </c>
      <c r="L213" s="49">
        <v>0</v>
      </c>
      <c r="M213" s="47">
        <v>0</v>
      </c>
      <c r="N213" s="49">
        <v>24.5</v>
      </c>
      <c r="O213" s="48">
        <v>0</v>
      </c>
      <c r="P213" s="47">
        <v>14.7</v>
      </c>
    </row>
    <row r="214" spans="1:16" x14ac:dyDescent="0.2">
      <c r="A214" s="105" t="s">
        <v>265</v>
      </c>
      <c r="B214" s="106" t="s">
        <v>33</v>
      </c>
      <c r="C214" s="52" t="s">
        <v>17</v>
      </c>
      <c r="D214" s="82">
        <v>44077</v>
      </c>
      <c r="E214" s="123">
        <v>531014</v>
      </c>
      <c r="F214" s="123">
        <v>-1284028</v>
      </c>
      <c r="G214" s="81">
        <v>142</v>
      </c>
      <c r="H214" s="50">
        <v>7.9502134323120117</v>
      </c>
      <c r="I214" s="35" t="s">
        <v>39</v>
      </c>
      <c r="J214" s="49">
        <v>470.77972412109375</v>
      </c>
      <c r="K214" s="47">
        <v>13</v>
      </c>
      <c r="L214" s="49">
        <v>0</v>
      </c>
      <c r="M214" s="47">
        <v>0</v>
      </c>
      <c r="N214" s="49">
        <v>19.8</v>
      </c>
      <c r="O214" s="48">
        <v>0</v>
      </c>
      <c r="P214" s="47">
        <v>14.85</v>
      </c>
    </row>
    <row r="215" spans="1:16" x14ac:dyDescent="0.2">
      <c r="A215" s="105" t="s">
        <v>266</v>
      </c>
      <c r="B215" s="106" t="s">
        <v>33</v>
      </c>
      <c r="C215" s="52" t="s">
        <v>18</v>
      </c>
      <c r="D215" s="82">
        <v>44081</v>
      </c>
      <c r="E215" s="123">
        <v>531000</v>
      </c>
      <c r="F215" s="123">
        <v>-1313686</v>
      </c>
      <c r="G215" s="81">
        <v>10</v>
      </c>
      <c r="H215" s="50">
        <v>7.9502134323120117</v>
      </c>
      <c r="I215" s="35" t="s">
        <v>40</v>
      </c>
      <c r="J215" s="49">
        <v>0</v>
      </c>
      <c r="K215" s="47">
        <v>0</v>
      </c>
      <c r="L215" s="49">
        <v>0</v>
      </c>
      <c r="M215" s="47">
        <v>0</v>
      </c>
      <c r="N215" s="49">
        <v>0</v>
      </c>
      <c r="O215" s="48">
        <v>0</v>
      </c>
      <c r="P215" s="47">
        <v>0</v>
      </c>
    </row>
    <row r="216" spans="1:16" x14ac:dyDescent="0.2">
      <c r="A216" s="105" t="s">
        <v>267</v>
      </c>
      <c r="B216" s="106" t="s">
        <v>33</v>
      </c>
      <c r="C216" s="52" t="s">
        <v>18</v>
      </c>
      <c r="D216" s="82">
        <v>44040</v>
      </c>
      <c r="E216" s="123">
        <v>531001</v>
      </c>
      <c r="F216" s="123">
        <v>-1312406</v>
      </c>
      <c r="G216" s="81">
        <v>15</v>
      </c>
      <c r="H216" s="50">
        <v>7.9502134323120117</v>
      </c>
      <c r="I216" s="35" t="s">
        <v>40</v>
      </c>
      <c r="J216" s="49">
        <v>0</v>
      </c>
      <c r="K216" s="47">
        <v>0</v>
      </c>
      <c r="L216" s="49">
        <v>0</v>
      </c>
      <c r="M216" s="47">
        <v>0</v>
      </c>
      <c r="N216" s="49">
        <v>0</v>
      </c>
      <c r="O216" s="48">
        <v>0</v>
      </c>
      <c r="P216" s="47">
        <v>0</v>
      </c>
    </row>
    <row r="217" spans="1:16" x14ac:dyDescent="0.2">
      <c r="A217" s="105" t="s">
        <v>268</v>
      </c>
      <c r="B217" s="106" t="s">
        <v>33</v>
      </c>
      <c r="C217" s="52" t="s">
        <v>18</v>
      </c>
      <c r="D217" s="82">
        <v>44040</v>
      </c>
      <c r="E217" s="123">
        <v>530999</v>
      </c>
      <c r="F217" s="123">
        <v>-1310962</v>
      </c>
      <c r="G217" s="81">
        <v>19</v>
      </c>
      <c r="H217" s="50">
        <v>7.9502134323120117</v>
      </c>
      <c r="I217" s="35" t="s">
        <v>40</v>
      </c>
      <c r="J217" s="49">
        <v>801.1751708984375</v>
      </c>
      <c r="K217" s="47">
        <v>21</v>
      </c>
      <c r="L217" s="49">
        <v>7.2093682289123535</v>
      </c>
      <c r="M217" s="47">
        <v>1</v>
      </c>
      <c r="N217" s="49">
        <v>0</v>
      </c>
      <c r="O217" s="48">
        <v>0</v>
      </c>
      <c r="P217" s="47">
        <v>9.9</v>
      </c>
    </row>
    <row r="218" spans="1:16" x14ac:dyDescent="0.2">
      <c r="A218" s="105" t="s">
        <v>269</v>
      </c>
      <c r="B218" s="106" t="s">
        <v>33</v>
      </c>
      <c r="C218" s="52" t="s">
        <v>17</v>
      </c>
      <c r="D218" s="82">
        <v>44012</v>
      </c>
      <c r="E218" s="123">
        <v>531050</v>
      </c>
      <c r="F218" s="123">
        <v>-1294264</v>
      </c>
      <c r="G218" s="81">
        <v>82</v>
      </c>
      <c r="H218" s="50">
        <v>7.9502134323120117</v>
      </c>
      <c r="I218" s="35" t="s">
        <v>40</v>
      </c>
      <c r="J218" s="49">
        <v>578.56744384765625</v>
      </c>
      <c r="K218" s="47">
        <v>15</v>
      </c>
      <c r="L218" s="49">
        <v>19.903072357177734</v>
      </c>
      <c r="M218" s="47">
        <v>2</v>
      </c>
      <c r="N218" s="49">
        <v>19.8</v>
      </c>
      <c r="O218" s="48">
        <v>0</v>
      </c>
      <c r="P218" s="47">
        <v>14.85</v>
      </c>
    </row>
    <row r="219" spans="1:16" x14ac:dyDescent="0.2">
      <c r="A219" s="105" t="s">
        <v>270</v>
      </c>
      <c r="B219" s="106" t="s">
        <v>33</v>
      </c>
      <c r="C219" s="52" t="s">
        <v>17</v>
      </c>
      <c r="D219" s="82">
        <v>44051</v>
      </c>
      <c r="E219" s="123">
        <v>531157</v>
      </c>
      <c r="F219" s="123">
        <v>-1294396</v>
      </c>
      <c r="G219" s="81">
        <v>54</v>
      </c>
      <c r="H219" s="50">
        <v>7.9502134323120117</v>
      </c>
      <c r="I219" s="35" t="s">
        <v>42</v>
      </c>
      <c r="J219" s="49">
        <v>525.4022216796875</v>
      </c>
      <c r="K219" s="47">
        <v>19</v>
      </c>
      <c r="L219" s="49">
        <v>45.648872375488281</v>
      </c>
      <c r="M219" s="47">
        <v>5</v>
      </c>
      <c r="N219" s="49">
        <v>14.85</v>
      </c>
      <c r="O219" s="48">
        <v>0</v>
      </c>
      <c r="P219" s="47">
        <v>19.8</v>
      </c>
    </row>
    <row r="220" spans="1:16" x14ac:dyDescent="0.2">
      <c r="A220" s="105" t="s">
        <v>271</v>
      </c>
      <c r="B220" s="106" t="s">
        <v>33</v>
      </c>
      <c r="C220" s="52" t="s">
        <v>18</v>
      </c>
      <c r="D220" s="82">
        <v>44034</v>
      </c>
      <c r="E220" s="123">
        <v>531025</v>
      </c>
      <c r="F220" s="123">
        <v>-1300149</v>
      </c>
      <c r="G220" s="81">
        <v>48</v>
      </c>
      <c r="H220" s="50">
        <v>7.9502134323120117</v>
      </c>
      <c r="I220" s="35" t="s">
        <v>39</v>
      </c>
      <c r="J220" s="49">
        <v>1639.5283203125</v>
      </c>
      <c r="K220" s="47">
        <v>54</v>
      </c>
      <c r="L220" s="49">
        <v>159.31404113769531</v>
      </c>
      <c r="M220" s="47">
        <v>20</v>
      </c>
      <c r="N220" s="49">
        <v>0</v>
      </c>
      <c r="O220" s="48">
        <v>4.95</v>
      </c>
      <c r="P220" s="47">
        <v>19.8</v>
      </c>
    </row>
    <row r="221" spans="1:16" x14ac:dyDescent="0.2">
      <c r="A221" s="105" t="s">
        <v>272</v>
      </c>
      <c r="B221" s="106" t="s">
        <v>33</v>
      </c>
      <c r="C221" s="52" t="s">
        <v>17</v>
      </c>
      <c r="D221" s="82">
        <v>44049</v>
      </c>
      <c r="E221" s="123">
        <v>532036</v>
      </c>
      <c r="F221" s="123">
        <v>-1285501</v>
      </c>
      <c r="G221" s="81">
        <v>239</v>
      </c>
      <c r="H221" s="50">
        <v>8.0305185317993164</v>
      </c>
      <c r="I221" s="35" t="s">
        <v>42</v>
      </c>
      <c r="J221" s="49">
        <v>529.47442626953125</v>
      </c>
      <c r="K221" s="47">
        <v>21</v>
      </c>
      <c r="L221" s="49">
        <v>19.880245208740234</v>
      </c>
      <c r="M221" s="47">
        <v>2</v>
      </c>
      <c r="N221" s="49">
        <v>135</v>
      </c>
      <c r="O221" s="48">
        <v>0</v>
      </c>
      <c r="P221" s="47">
        <v>0</v>
      </c>
    </row>
    <row r="222" spans="1:16" x14ac:dyDescent="0.2">
      <c r="A222" s="105" t="s">
        <v>273</v>
      </c>
      <c r="B222" s="106" t="s">
        <v>33</v>
      </c>
      <c r="C222" s="52" t="s">
        <v>17</v>
      </c>
      <c r="D222" s="82">
        <v>44077</v>
      </c>
      <c r="E222" s="123">
        <v>532005</v>
      </c>
      <c r="F222" s="123">
        <v>-1285487</v>
      </c>
      <c r="G222" s="81">
        <v>260</v>
      </c>
      <c r="H222" s="50">
        <v>7.9502134323120117</v>
      </c>
      <c r="I222" s="35" t="s">
        <v>39</v>
      </c>
      <c r="J222" s="49">
        <v>1000.799072265625</v>
      </c>
      <c r="K222" s="47">
        <v>34</v>
      </c>
      <c r="L222" s="49">
        <v>0</v>
      </c>
      <c r="M222" s="47">
        <v>0</v>
      </c>
      <c r="N222" s="49">
        <v>123.75</v>
      </c>
      <c r="O222" s="48">
        <v>0</v>
      </c>
      <c r="P222" s="47">
        <v>0</v>
      </c>
    </row>
    <row r="223" spans="1:16" x14ac:dyDescent="0.2">
      <c r="A223" s="105" t="s">
        <v>274</v>
      </c>
      <c r="B223" s="106" t="s">
        <v>33</v>
      </c>
      <c r="C223" s="52" t="s">
        <v>18</v>
      </c>
      <c r="D223" s="82">
        <v>44081</v>
      </c>
      <c r="E223" s="123">
        <v>531999</v>
      </c>
      <c r="F223" s="123">
        <v>-1314024</v>
      </c>
      <c r="G223" s="81">
        <v>13</v>
      </c>
      <c r="H223" s="50">
        <v>7.9502134323120117</v>
      </c>
      <c r="I223" s="35" t="s">
        <v>40</v>
      </c>
      <c r="J223" s="49">
        <v>0</v>
      </c>
      <c r="K223" s="47">
        <v>0</v>
      </c>
      <c r="L223" s="49">
        <v>0</v>
      </c>
      <c r="M223" s="47">
        <v>0</v>
      </c>
      <c r="N223" s="49">
        <v>0</v>
      </c>
      <c r="O223" s="48">
        <v>0</v>
      </c>
      <c r="P223" s="47">
        <v>0</v>
      </c>
    </row>
    <row r="224" spans="1:16" x14ac:dyDescent="0.2">
      <c r="A224" s="105" t="s">
        <v>275</v>
      </c>
      <c r="B224" s="106" t="s">
        <v>33</v>
      </c>
      <c r="C224" s="52" t="s">
        <v>17</v>
      </c>
      <c r="D224" s="82">
        <v>44050</v>
      </c>
      <c r="E224" s="123">
        <v>532026</v>
      </c>
      <c r="F224" s="123">
        <v>-1291203</v>
      </c>
      <c r="G224" s="81">
        <v>251</v>
      </c>
      <c r="H224" s="50">
        <v>7.7896032333374023</v>
      </c>
      <c r="I224" s="35" t="s">
        <v>42</v>
      </c>
      <c r="J224" s="49">
        <v>366.14144897460938</v>
      </c>
      <c r="K224" s="47">
        <v>13</v>
      </c>
      <c r="L224" s="49">
        <v>0</v>
      </c>
      <c r="M224" s="47">
        <v>0</v>
      </c>
      <c r="N224" s="49">
        <v>179.45</v>
      </c>
      <c r="O224" s="48">
        <v>0</v>
      </c>
      <c r="P224" s="47">
        <v>0</v>
      </c>
    </row>
    <row r="225" spans="1:16" x14ac:dyDescent="0.2">
      <c r="A225" s="105" t="s">
        <v>276</v>
      </c>
      <c r="B225" s="106" t="s">
        <v>33</v>
      </c>
      <c r="C225" s="52" t="s">
        <v>17</v>
      </c>
      <c r="D225" s="82">
        <v>44078</v>
      </c>
      <c r="E225" s="123">
        <v>531990</v>
      </c>
      <c r="F225" s="123">
        <v>-1291164</v>
      </c>
      <c r="G225" s="81">
        <v>258</v>
      </c>
      <c r="H225" s="50">
        <v>7.7896032333374023</v>
      </c>
      <c r="I225" s="35" t="s">
        <v>39</v>
      </c>
      <c r="J225" s="49">
        <v>839.6986083984375</v>
      </c>
      <c r="K225" s="47">
        <v>26</v>
      </c>
      <c r="L225" s="49">
        <v>0</v>
      </c>
      <c r="M225" s="47">
        <v>0</v>
      </c>
      <c r="N225" s="49">
        <v>174.6</v>
      </c>
      <c r="O225" s="48">
        <v>0</v>
      </c>
      <c r="P225" s="47">
        <v>0</v>
      </c>
    </row>
    <row r="226" spans="1:16" x14ac:dyDescent="0.2">
      <c r="A226" s="105" t="s">
        <v>277</v>
      </c>
      <c r="B226" s="106" t="s">
        <v>33</v>
      </c>
      <c r="C226" s="52" t="s">
        <v>18</v>
      </c>
      <c r="D226" s="82">
        <v>44081</v>
      </c>
      <c r="E226" s="123">
        <v>531998</v>
      </c>
      <c r="F226" s="123">
        <v>-1312587</v>
      </c>
      <c r="G226" s="81">
        <v>17</v>
      </c>
      <c r="H226" s="50">
        <v>7.9502134323120117</v>
      </c>
      <c r="I226" s="35" t="s">
        <v>40</v>
      </c>
      <c r="J226" s="49">
        <v>138.65390014648438</v>
      </c>
      <c r="K226" s="47">
        <v>2</v>
      </c>
      <c r="L226" s="49">
        <v>0</v>
      </c>
      <c r="M226" s="47">
        <v>0</v>
      </c>
      <c r="N226" s="49">
        <v>0</v>
      </c>
      <c r="O226" s="48">
        <v>0</v>
      </c>
      <c r="P226" s="47">
        <v>0</v>
      </c>
    </row>
    <row r="227" spans="1:16" x14ac:dyDescent="0.2">
      <c r="A227" s="105" t="s">
        <v>278</v>
      </c>
      <c r="B227" s="106" t="s">
        <v>33</v>
      </c>
      <c r="C227" s="52" t="s">
        <v>18</v>
      </c>
      <c r="D227" s="82">
        <v>44080</v>
      </c>
      <c r="E227" s="123">
        <v>532048</v>
      </c>
      <c r="F227" s="123">
        <v>-1310899</v>
      </c>
      <c r="G227" s="81">
        <v>19</v>
      </c>
      <c r="H227" s="50">
        <v>7.9502134323120117</v>
      </c>
      <c r="I227" s="35" t="s">
        <v>40</v>
      </c>
      <c r="J227" s="49">
        <v>223.016845703125</v>
      </c>
      <c r="K227" s="47">
        <v>5</v>
      </c>
      <c r="L227" s="49">
        <v>0</v>
      </c>
      <c r="M227" s="47">
        <v>0</v>
      </c>
      <c r="N227" s="49">
        <v>0</v>
      </c>
      <c r="O227" s="48">
        <v>0</v>
      </c>
      <c r="P227" s="47">
        <v>49.5</v>
      </c>
    </row>
    <row r="228" spans="1:16" x14ac:dyDescent="0.2">
      <c r="A228" s="105" t="s">
        <v>279</v>
      </c>
      <c r="B228" s="106" t="s">
        <v>33</v>
      </c>
      <c r="C228" s="52" t="s">
        <v>17</v>
      </c>
      <c r="D228" s="82">
        <v>44051</v>
      </c>
      <c r="E228" s="123">
        <v>531875</v>
      </c>
      <c r="F228" s="123">
        <v>-1294497</v>
      </c>
      <c r="G228" s="81">
        <v>102</v>
      </c>
      <c r="H228" s="50">
        <v>7.7896032333374023</v>
      </c>
      <c r="I228" s="35" t="s">
        <v>42</v>
      </c>
      <c r="J228" s="49">
        <v>163.83378601074219</v>
      </c>
      <c r="K228" s="47">
        <v>3</v>
      </c>
      <c r="L228" s="49">
        <v>0</v>
      </c>
      <c r="M228" s="47">
        <v>0</v>
      </c>
      <c r="N228" s="49">
        <v>29.1</v>
      </c>
      <c r="O228" s="48">
        <v>0</v>
      </c>
      <c r="P228" s="47">
        <v>0</v>
      </c>
    </row>
    <row r="229" spans="1:16" x14ac:dyDescent="0.2">
      <c r="A229" s="105" t="s">
        <v>280</v>
      </c>
      <c r="B229" s="106" t="s">
        <v>33</v>
      </c>
      <c r="C229" s="52" t="s">
        <v>17</v>
      </c>
      <c r="D229" s="82">
        <v>44078</v>
      </c>
      <c r="E229" s="123">
        <v>531993</v>
      </c>
      <c r="F229" s="123">
        <v>-1294643</v>
      </c>
      <c r="G229" s="81">
        <v>91</v>
      </c>
      <c r="H229" s="50">
        <v>7.9502134323120117</v>
      </c>
      <c r="I229" s="35" t="s">
        <v>39</v>
      </c>
      <c r="J229" s="49">
        <v>355.3262939453125</v>
      </c>
      <c r="K229" s="47">
        <v>8</v>
      </c>
      <c r="L229" s="49">
        <v>15.479623794555664</v>
      </c>
      <c r="M229" s="47">
        <v>2</v>
      </c>
      <c r="N229" s="49">
        <v>44.55</v>
      </c>
      <c r="O229" s="48">
        <v>0</v>
      </c>
      <c r="P229" s="47">
        <v>9.9</v>
      </c>
    </row>
    <row r="230" spans="1:16" x14ac:dyDescent="0.2">
      <c r="A230" s="105" t="s">
        <v>281</v>
      </c>
      <c r="B230" s="106" t="s">
        <v>33</v>
      </c>
      <c r="C230" s="52" t="s">
        <v>17</v>
      </c>
      <c r="D230" s="82">
        <v>44010</v>
      </c>
      <c r="E230" s="123">
        <v>533031</v>
      </c>
      <c r="F230" s="123">
        <v>-1291210</v>
      </c>
      <c r="G230" s="81">
        <v>198</v>
      </c>
      <c r="H230" s="50">
        <v>7.9502134323120117</v>
      </c>
      <c r="I230" s="35" t="s">
        <v>39</v>
      </c>
      <c r="J230" s="49">
        <v>281.074462890625</v>
      </c>
      <c r="K230" s="47">
        <v>13</v>
      </c>
      <c r="L230" s="49">
        <v>0</v>
      </c>
      <c r="M230" s="47">
        <v>0</v>
      </c>
      <c r="N230" s="49">
        <v>108.9</v>
      </c>
      <c r="O230" s="48">
        <v>0</v>
      </c>
      <c r="P230" s="47">
        <v>24.75</v>
      </c>
    </row>
    <row r="231" spans="1:16" x14ac:dyDescent="0.2">
      <c r="A231" s="105" t="s">
        <v>282</v>
      </c>
      <c r="B231" s="106" t="s">
        <v>33</v>
      </c>
      <c r="C231" s="52" t="s">
        <v>17</v>
      </c>
      <c r="D231" s="82">
        <v>44050</v>
      </c>
      <c r="E231" s="123">
        <v>532983</v>
      </c>
      <c r="F231" s="123">
        <v>-1291198</v>
      </c>
      <c r="G231" s="81">
        <v>198</v>
      </c>
      <c r="H231" s="50">
        <v>7.9502134323120117</v>
      </c>
      <c r="I231" s="35" t="s">
        <v>42</v>
      </c>
      <c r="J231" s="49">
        <v>329.08721923828125</v>
      </c>
      <c r="K231" s="47">
        <v>13</v>
      </c>
      <c r="L231" s="49">
        <v>0</v>
      </c>
      <c r="M231" s="47">
        <v>0</v>
      </c>
      <c r="N231" s="49">
        <v>153.44999999999999</v>
      </c>
      <c r="O231" s="48">
        <v>0</v>
      </c>
      <c r="P231" s="47">
        <v>14.85</v>
      </c>
    </row>
    <row r="232" spans="1:16" x14ac:dyDescent="0.2">
      <c r="A232" s="105" t="s">
        <v>283</v>
      </c>
      <c r="B232" s="106" t="s">
        <v>33</v>
      </c>
      <c r="C232" s="52" t="s">
        <v>18</v>
      </c>
      <c r="D232" s="82">
        <v>44077</v>
      </c>
      <c r="E232" s="123">
        <v>533035</v>
      </c>
      <c r="F232" s="123">
        <v>-1314202</v>
      </c>
      <c r="G232" s="81">
        <v>14</v>
      </c>
      <c r="H232" s="50">
        <v>7.9502134323120117</v>
      </c>
      <c r="I232" s="35" t="s">
        <v>40</v>
      </c>
      <c r="J232" s="49">
        <v>0</v>
      </c>
      <c r="K232" s="47">
        <v>0</v>
      </c>
      <c r="L232" s="49">
        <v>0</v>
      </c>
      <c r="M232" s="47">
        <v>0</v>
      </c>
      <c r="N232" s="49">
        <v>0</v>
      </c>
      <c r="O232" s="48">
        <v>0</v>
      </c>
      <c r="P232" s="47">
        <v>0</v>
      </c>
    </row>
    <row r="233" spans="1:16" x14ac:dyDescent="0.2">
      <c r="A233" s="105" t="s">
        <v>284</v>
      </c>
      <c r="B233" s="106" t="s">
        <v>33</v>
      </c>
      <c r="C233" s="52" t="s">
        <v>18</v>
      </c>
      <c r="D233" s="82">
        <v>44080</v>
      </c>
      <c r="E233" s="123">
        <v>533035</v>
      </c>
      <c r="F233" s="123">
        <v>-1312280</v>
      </c>
      <c r="G233" s="81">
        <v>13</v>
      </c>
      <c r="H233" s="50">
        <v>7.9502134323120117</v>
      </c>
      <c r="I233" s="35" t="s">
        <v>40</v>
      </c>
      <c r="J233" s="49">
        <v>69.658203125</v>
      </c>
      <c r="K233" s="47">
        <v>1</v>
      </c>
      <c r="L233" s="49">
        <v>0</v>
      </c>
      <c r="M233" s="47">
        <v>0</v>
      </c>
      <c r="N233" s="49">
        <v>0</v>
      </c>
      <c r="O233" s="48">
        <v>0</v>
      </c>
      <c r="P233" s="47">
        <v>0</v>
      </c>
    </row>
    <row r="234" spans="1:16" x14ac:dyDescent="0.2">
      <c r="A234" s="105" t="s">
        <v>285</v>
      </c>
      <c r="B234" s="106" t="s">
        <v>33</v>
      </c>
      <c r="C234" s="52" t="s">
        <v>18</v>
      </c>
      <c r="D234" s="82">
        <v>44080</v>
      </c>
      <c r="E234" s="123">
        <v>532787</v>
      </c>
      <c r="F234" s="123">
        <v>-1310912</v>
      </c>
      <c r="G234" s="81">
        <v>21</v>
      </c>
      <c r="H234" s="50">
        <v>7.9502134323120117</v>
      </c>
      <c r="I234" s="35" t="s">
        <v>39</v>
      </c>
      <c r="J234" s="49">
        <v>540.60748291015625</v>
      </c>
      <c r="K234" s="47">
        <v>13</v>
      </c>
      <c r="L234" s="49">
        <v>0</v>
      </c>
      <c r="M234" s="47">
        <v>0</v>
      </c>
      <c r="N234" s="49">
        <v>0</v>
      </c>
      <c r="O234" s="48">
        <v>0</v>
      </c>
      <c r="P234" s="47">
        <v>9.9</v>
      </c>
    </row>
    <row r="235" spans="1:16" x14ac:dyDescent="0.2">
      <c r="A235" s="105" t="s">
        <v>286</v>
      </c>
      <c r="B235" s="106" t="s">
        <v>33</v>
      </c>
      <c r="C235" s="52" t="s">
        <v>18</v>
      </c>
      <c r="D235" s="82">
        <v>44077</v>
      </c>
      <c r="E235" s="123">
        <v>534001</v>
      </c>
      <c r="F235" s="123">
        <v>-1312692</v>
      </c>
      <c r="G235" s="81">
        <v>11</v>
      </c>
      <c r="H235" s="50">
        <v>7.9502134323120117</v>
      </c>
      <c r="I235" s="35" t="s">
        <v>40</v>
      </c>
      <c r="J235" s="49">
        <v>0</v>
      </c>
      <c r="K235" s="47">
        <v>0</v>
      </c>
      <c r="L235" s="49">
        <v>0</v>
      </c>
      <c r="M235" s="47">
        <v>0</v>
      </c>
      <c r="N235" s="49">
        <v>0</v>
      </c>
      <c r="O235" s="48">
        <v>0</v>
      </c>
      <c r="P235" s="47">
        <v>0</v>
      </c>
    </row>
    <row r="236" spans="1:16" x14ac:dyDescent="0.2">
      <c r="A236" s="105" t="s">
        <v>287</v>
      </c>
      <c r="B236" s="106" t="s">
        <v>33</v>
      </c>
      <c r="C236" s="52" t="s">
        <v>18</v>
      </c>
      <c r="D236" s="82">
        <v>44049</v>
      </c>
      <c r="E236" s="123">
        <v>534000</v>
      </c>
      <c r="F236" s="123">
        <v>-1310898</v>
      </c>
      <c r="G236" s="81">
        <v>27</v>
      </c>
      <c r="H236" s="50">
        <v>7.9502134323120117</v>
      </c>
      <c r="I236" s="35" t="s">
        <v>39</v>
      </c>
      <c r="J236" s="49">
        <v>320.58990478515625</v>
      </c>
      <c r="K236" s="47">
        <v>10</v>
      </c>
      <c r="L236" s="49">
        <v>33.582401275634766</v>
      </c>
      <c r="M236" s="47">
        <v>4</v>
      </c>
      <c r="N236" s="49">
        <v>0</v>
      </c>
      <c r="O236" s="48">
        <v>0</v>
      </c>
      <c r="P236" s="47">
        <v>0</v>
      </c>
    </row>
    <row r="237" spans="1:16" x14ac:dyDescent="0.2">
      <c r="A237" s="105" t="s">
        <v>288</v>
      </c>
      <c r="B237" s="106" t="s">
        <v>33</v>
      </c>
      <c r="C237" s="52" t="s">
        <v>18</v>
      </c>
      <c r="D237" s="82">
        <v>44077</v>
      </c>
      <c r="E237" s="123">
        <v>533912</v>
      </c>
      <c r="F237" s="123">
        <v>-1314295</v>
      </c>
      <c r="G237" s="81">
        <v>11</v>
      </c>
      <c r="H237" s="50">
        <v>7.9502134323120117</v>
      </c>
      <c r="I237" s="35" t="s">
        <v>40</v>
      </c>
      <c r="J237" s="49">
        <v>0</v>
      </c>
      <c r="K237" s="47">
        <v>0</v>
      </c>
      <c r="L237" s="49">
        <v>0</v>
      </c>
      <c r="M237" s="47">
        <v>0</v>
      </c>
      <c r="N237" s="49">
        <v>0</v>
      </c>
      <c r="O237" s="48">
        <v>0</v>
      </c>
      <c r="P237" s="47">
        <v>0</v>
      </c>
    </row>
    <row r="238" spans="1:16" x14ac:dyDescent="0.2">
      <c r="A238" s="105" t="s">
        <v>289</v>
      </c>
      <c r="B238" s="106" t="s">
        <v>33</v>
      </c>
      <c r="C238" s="52" t="s">
        <v>18</v>
      </c>
      <c r="D238" s="82">
        <v>44047</v>
      </c>
      <c r="E238" s="123">
        <v>535005</v>
      </c>
      <c r="F238" s="123">
        <v>-1300108</v>
      </c>
      <c r="G238" s="81">
        <v>94</v>
      </c>
      <c r="H238" s="50">
        <v>7.9502134323120117</v>
      </c>
      <c r="I238" s="35" t="s">
        <v>40</v>
      </c>
      <c r="J238" s="49">
        <v>51.380634307861328</v>
      </c>
      <c r="K238" s="47">
        <v>1</v>
      </c>
      <c r="L238" s="49">
        <v>0</v>
      </c>
      <c r="M238" s="47">
        <v>0</v>
      </c>
      <c r="N238" s="49">
        <v>0</v>
      </c>
      <c r="O238" s="48">
        <v>0</v>
      </c>
      <c r="P238" s="47">
        <v>0</v>
      </c>
    </row>
    <row r="239" spans="1:16" x14ac:dyDescent="0.2">
      <c r="A239" s="105" t="s">
        <v>290</v>
      </c>
      <c r="B239" s="106" t="s">
        <v>33</v>
      </c>
      <c r="C239" s="52" t="s">
        <v>18</v>
      </c>
      <c r="D239" s="82">
        <v>44076</v>
      </c>
      <c r="E239" s="123">
        <v>535203</v>
      </c>
      <c r="F239" s="123">
        <v>-1312424</v>
      </c>
      <c r="G239" s="81">
        <v>11</v>
      </c>
      <c r="H239" s="50">
        <v>7.9502134323120117</v>
      </c>
      <c r="I239" s="35" t="s">
        <v>40</v>
      </c>
      <c r="J239" s="49">
        <v>0</v>
      </c>
      <c r="K239" s="47">
        <v>0</v>
      </c>
      <c r="L239" s="49">
        <v>8.9612760543823242</v>
      </c>
      <c r="M239" s="47">
        <v>1</v>
      </c>
      <c r="N239" s="49">
        <v>0</v>
      </c>
      <c r="O239" s="48">
        <v>0</v>
      </c>
      <c r="P239" s="47">
        <v>0</v>
      </c>
    </row>
    <row r="240" spans="1:16" x14ac:dyDescent="0.2">
      <c r="A240" s="105" t="s">
        <v>291</v>
      </c>
      <c r="B240" s="106" t="s">
        <v>33</v>
      </c>
      <c r="C240" s="52" t="s">
        <v>18</v>
      </c>
      <c r="D240" s="82">
        <v>44047</v>
      </c>
      <c r="E240" s="123">
        <v>535010</v>
      </c>
      <c r="F240" s="123">
        <v>-1301799</v>
      </c>
      <c r="G240" s="81">
        <v>107</v>
      </c>
      <c r="H240" s="50">
        <v>7.9502134323120117</v>
      </c>
      <c r="I240" s="35" t="s">
        <v>39</v>
      </c>
      <c r="J240" s="49">
        <v>272.4534912109375</v>
      </c>
      <c r="K240" s="47">
        <v>6</v>
      </c>
      <c r="L240" s="49">
        <v>0</v>
      </c>
      <c r="M240" s="47">
        <v>0</v>
      </c>
      <c r="N240" s="49">
        <v>4.95</v>
      </c>
      <c r="O240" s="48">
        <v>0</v>
      </c>
      <c r="P240" s="47">
        <v>4.95</v>
      </c>
    </row>
    <row r="241" spans="1:16" x14ac:dyDescent="0.2">
      <c r="A241" s="105" t="s">
        <v>292</v>
      </c>
      <c r="B241" s="106" t="s">
        <v>33</v>
      </c>
      <c r="C241" s="52" t="s">
        <v>18</v>
      </c>
      <c r="D241" s="82">
        <v>44049</v>
      </c>
      <c r="E241" s="123">
        <v>534961</v>
      </c>
      <c r="F241" s="123">
        <v>-1310895</v>
      </c>
      <c r="G241" s="81">
        <v>26</v>
      </c>
      <c r="H241" s="50">
        <v>7.9502134323120117</v>
      </c>
      <c r="I241" s="35" t="s">
        <v>40</v>
      </c>
      <c r="J241" s="49">
        <v>798.223388671875</v>
      </c>
      <c r="K241" s="47">
        <v>37</v>
      </c>
      <c r="L241" s="49">
        <v>99.272758483886719</v>
      </c>
      <c r="M241" s="47">
        <v>13</v>
      </c>
      <c r="N241" s="49">
        <v>0</v>
      </c>
      <c r="O241" s="48">
        <v>0</v>
      </c>
      <c r="P241" s="47">
        <v>0</v>
      </c>
    </row>
    <row r="242" spans="1:16" x14ac:dyDescent="0.2">
      <c r="A242" s="105" t="s">
        <v>293</v>
      </c>
      <c r="B242" s="106" t="s">
        <v>33</v>
      </c>
      <c r="C242" s="52" t="s">
        <v>18</v>
      </c>
      <c r="D242" s="82">
        <v>44076</v>
      </c>
      <c r="E242" s="123">
        <v>535001</v>
      </c>
      <c r="F242" s="123">
        <v>-1314177</v>
      </c>
      <c r="G242" s="81">
        <v>9</v>
      </c>
      <c r="H242" s="50">
        <v>7.9502134323120117</v>
      </c>
      <c r="I242" s="35" t="s">
        <v>40</v>
      </c>
      <c r="J242" s="49">
        <v>0</v>
      </c>
      <c r="K242" s="47">
        <v>0</v>
      </c>
      <c r="L242" s="49">
        <v>0</v>
      </c>
      <c r="M242" s="47">
        <v>0</v>
      </c>
      <c r="N242" s="49">
        <v>0</v>
      </c>
      <c r="O242" s="48">
        <v>0</v>
      </c>
      <c r="P242" s="47">
        <v>0</v>
      </c>
    </row>
    <row r="243" spans="1:16" x14ac:dyDescent="0.2">
      <c r="A243" s="105" t="s">
        <v>294</v>
      </c>
      <c r="B243" s="106" t="s">
        <v>33</v>
      </c>
      <c r="C243" s="52" t="s">
        <v>18</v>
      </c>
      <c r="D243" s="82">
        <v>44059</v>
      </c>
      <c r="E243" s="123">
        <v>534989</v>
      </c>
      <c r="F243" s="123">
        <v>-1332496</v>
      </c>
      <c r="G243" s="81">
        <v>152</v>
      </c>
      <c r="H243" s="50">
        <v>7.9502134323120117</v>
      </c>
      <c r="I243" s="35" t="s">
        <v>39</v>
      </c>
      <c r="J243" s="49">
        <v>1780.139892578125</v>
      </c>
      <c r="K243" s="47">
        <v>75</v>
      </c>
      <c r="L243" s="49">
        <v>66.317649841308594</v>
      </c>
      <c r="M243" s="47">
        <v>7</v>
      </c>
      <c r="N243" s="49">
        <v>39.6</v>
      </c>
      <c r="O243" s="48">
        <v>0</v>
      </c>
      <c r="P243" s="47">
        <v>49.5</v>
      </c>
    </row>
    <row r="244" spans="1:16" x14ac:dyDescent="0.2">
      <c r="A244" s="105" t="s">
        <v>295</v>
      </c>
      <c r="B244" s="106" t="s">
        <v>33</v>
      </c>
      <c r="C244" s="52" t="s">
        <v>18</v>
      </c>
      <c r="D244" s="82">
        <v>44075</v>
      </c>
      <c r="E244" s="123">
        <v>540136</v>
      </c>
      <c r="F244" s="123">
        <v>-1310884</v>
      </c>
      <c r="G244" s="81">
        <v>19</v>
      </c>
      <c r="H244" s="50">
        <v>7.9502134323120117</v>
      </c>
      <c r="I244" s="35" t="s">
        <v>40</v>
      </c>
      <c r="J244" s="49">
        <v>53.323722839355469</v>
      </c>
      <c r="K244" s="47">
        <v>4</v>
      </c>
      <c r="L244" s="49">
        <v>11.202984809875488</v>
      </c>
      <c r="M244" s="47">
        <v>2</v>
      </c>
      <c r="N244" s="49">
        <v>0</v>
      </c>
      <c r="O244" s="48">
        <v>0</v>
      </c>
      <c r="P244" s="47">
        <v>0</v>
      </c>
    </row>
    <row r="245" spans="1:16" x14ac:dyDescent="0.2">
      <c r="A245" s="105" t="s">
        <v>296</v>
      </c>
      <c r="B245" s="106" t="s">
        <v>33</v>
      </c>
      <c r="C245" s="52" t="s">
        <v>18</v>
      </c>
      <c r="D245" s="82">
        <v>44056</v>
      </c>
      <c r="E245" s="123">
        <v>540002</v>
      </c>
      <c r="F245" s="123">
        <v>-1331206</v>
      </c>
      <c r="G245" s="81">
        <v>23</v>
      </c>
      <c r="H245" s="50">
        <v>7.9502134323120117</v>
      </c>
      <c r="I245" s="35" t="s">
        <v>40</v>
      </c>
      <c r="J245" s="49">
        <v>4145.3916015625</v>
      </c>
      <c r="K245" s="47">
        <v>114</v>
      </c>
      <c r="L245" s="49">
        <v>107.01327514648438</v>
      </c>
      <c r="M245" s="47">
        <v>13</v>
      </c>
      <c r="N245" s="49">
        <v>0</v>
      </c>
      <c r="O245" s="48">
        <v>0</v>
      </c>
      <c r="P245" s="47">
        <v>19.8</v>
      </c>
    </row>
    <row r="246" spans="1:16" x14ac:dyDescent="0.2">
      <c r="A246" s="105" t="s">
        <v>297</v>
      </c>
      <c r="B246" s="106" t="s">
        <v>33</v>
      </c>
      <c r="C246" s="52" t="s">
        <v>18</v>
      </c>
      <c r="D246" s="82">
        <v>44050</v>
      </c>
      <c r="E246" s="123">
        <v>540120</v>
      </c>
      <c r="F246" s="123">
        <v>-1305502</v>
      </c>
      <c r="G246" s="81">
        <v>41</v>
      </c>
      <c r="H246" s="50">
        <v>7.9502134323120117</v>
      </c>
      <c r="I246" s="35" t="s">
        <v>40</v>
      </c>
      <c r="J246" s="49">
        <v>391.57559204101563</v>
      </c>
      <c r="K246" s="47">
        <v>17</v>
      </c>
      <c r="L246" s="49">
        <v>176.46531677246094</v>
      </c>
      <c r="M246" s="47">
        <v>26</v>
      </c>
      <c r="N246" s="49">
        <v>9.9</v>
      </c>
      <c r="O246" s="48">
        <v>0</v>
      </c>
      <c r="P246" s="47">
        <v>0</v>
      </c>
    </row>
    <row r="247" spans="1:16" x14ac:dyDescent="0.2">
      <c r="A247" s="105" t="s">
        <v>298</v>
      </c>
      <c r="B247" s="106" t="s">
        <v>33</v>
      </c>
      <c r="C247" s="52" t="s">
        <v>18</v>
      </c>
      <c r="D247" s="82">
        <v>44073</v>
      </c>
      <c r="E247" s="123">
        <v>540999</v>
      </c>
      <c r="F247" s="123">
        <v>-1325204</v>
      </c>
      <c r="G247" s="81">
        <v>23</v>
      </c>
      <c r="H247" s="50">
        <v>7.9502134323120117</v>
      </c>
      <c r="I247" s="35" t="s">
        <v>39</v>
      </c>
      <c r="J247" s="49">
        <v>33.096565246582031</v>
      </c>
      <c r="K247" s="47">
        <v>2</v>
      </c>
      <c r="L247" s="49">
        <v>26.006099700927734</v>
      </c>
      <c r="M247" s="47">
        <v>4</v>
      </c>
      <c r="N247" s="49">
        <v>0</v>
      </c>
      <c r="O247" s="48">
        <v>0</v>
      </c>
      <c r="P247" s="47">
        <v>0</v>
      </c>
    </row>
    <row r="248" spans="1:16" x14ac:dyDescent="0.2">
      <c r="A248" s="105" t="s">
        <v>299</v>
      </c>
      <c r="B248" s="106" t="s">
        <v>33</v>
      </c>
      <c r="C248" s="52" t="s">
        <v>18</v>
      </c>
      <c r="D248" s="82">
        <v>44050</v>
      </c>
      <c r="E248" s="123">
        <v>541009</v>
      </c>
      <c r="F248" s="123">
        <v>-1305196</v>
      </c>
      <c r="G248" s="81">
        <v>50</v>
      </c>
      <c r="H248" s="50">
        <v>7.9502134323120117</v>
      </c>
      <c r="I248" s="35" t="s">
        <v>40</v>
      </c>
      <c r="J248" s="49">
        <v>494.81109619140625</v>
      </c>
      <c r="K248" s="47">
        <v>33</v>
      </c>
      <c r="L248" s="49">
        <v>290.69699096679688</v>
      </c>
      <c r="M248" s="47">
        <v>39</v>
      </c>
      <c r="N248" s="49">
        <v>4.95</v>
      </c>
      <c r="O248" s="48">
        <v>0</v>
      </c>
      <c r="P248" s="47">
        <v>4.95</v>
      </c>
    </row>
    <row r="249" spans="1:16" x14ac:dyDescent="0.2">
      <c r="A249" s="105" t="s">
        <v>300</v>
      </c>
      <c r="B249" s="106" t="s">
        <v>33</v>
      </c>
      <c r="C249" s="52" t="s">
        <v>18</v>
      </c>
      <c r="D249" s="82">
        <v>44075</v>
      </c>
      <c r="E249" s="123">
        <v>541003</v>
      </c>
      <c r="F249" s="123">
        <v>-1310951</v>
      </c>
      <c r="G249" s="81">
        <v>16</v>
      </c>
      <c r="H249" s="50">
        <v>7.9502134323120117</v>
      </c>
      <c r="I249" s="35" t="s">
        <v>40</v>
      </c>
      <c r="J249" s="49">
        <v>184.19293212890625</v>
      </c>
      <c r="K249" s="47">
        <v>11</v>
      </c>
      <c r="L249" s="49">
        <v>106.23670196533203</v>
      </c>
      <c r="M249" s="47">
        <v>15</v>
      </c>
      <c r="N249" s="49">
        <v>0</v>
      </c>
      <c r="O249" s="48">
        <v>0</v>
      </c>
      <c r="P249" s="47">
        <v>0</v>
      </c>
    </row>
    <row r="250" spans="1:16" x14ac:dyDescent="0.2">
      <c r="A250" s="105" t="s">
        <v>301</v>
      </c>
      <c r="B250" s="106" t="s">
        <v>33</v>
      </c>
      <c r="C250" s="52" t="s">
        <v>18</v>
      </c>
      <c r="D250" s="82">
        <v>44075</v>
      </c>
      <c r="E250" s="123">
        <v>540891</v>
      </c>
      <c r="F250" s="123">
        <v>-1312593</v>
      </c>
      <c r="G250" s="81">
        <v>13</v>
      </c>
      <c r="H250" s="50">
        <v>7.9502134323120117</v>
      </c>
      <c r="I250" s="35" t="s">
        <v>40</v>
      </c>
      <c r="J250" s="49">
        <v>12.820793151855469</v>
      </c>
      <c r="K250" s="47">
        <v>1</v>
      </c>
      <c r="L250" s="49">
        <v>9.3438625335693359</v>
      </c>
      <c r="M250" s="47">
        <v>1</v>
      </c>
      <c r="N250" s="49">
        <v>0</v>
      </c>
      <c r="O250" s="48">
        <v>0</v>
      </c>
      <c r="P250" s="47">
        <v>0</v>
      </c>
    </row>
    <row r="251" spans="1:16" x14ac:dyDescent="0.2">
      <c r="A251" s="105" t="s">
        <v>302</v>
      </c>
      <c r="B251" s="106" t="s">
        <v>33</v>
      </c>
      <c r="C251" s="52" t="s">
        <v>18</v>
      </c>
      <c r="D251" s="82">
        <v>44055</v>
      </c>
      <c r="E251" s="123">
        <v>541012</v>
      </c>
      <c r="F251" s="123">
        <v>-1334303</v>
      </c>
      <c r="G251" s="81">
        <v>135</v>
      </c>
      <c r="H251" s="50">
        <v>7.9502134323120117</v>
      </c>
      <c r="I251" s="35" t="s">
        <v>39</v>
      </c>
      <c r="J251" s="49">
        <v>1674.9189453125</v>
      </c>
      <c r="K251" s="47">
        <v>82</v>
      </c>
      <c r="L251" s="49">
        <v>205.97651672363281</v>
      </c>
      <c r="M251" s="47">
        <v>25</v>
      </c>
      <c r="N251" s="49">
        <v>84.15</v>
      </c>
      <c r="O251" s="48">
        <v>0</v>
      </c>
      <c r="P251" s="47">
        <v>19.8</v>
      </c>
    </row>
    <row r="252" spans="1:16" x14ac:dyDescent="0.2">
      <c r="A252" s="105" t="s">
        <v>303</v>
      </c>
      <c r="B252" s="106" t="s">
        <v>33</v>
      </c>
      <c r="C252" s="52" t="s">
        <v>18</v>
      </c>
      <c r="D252" s="82">
        <v>44051</v>
      </c>
      <c r="E252" s="123">
        <v>541945</v>
      </c>
      <c r="F252" s="123">
        <v>-1302014</v>
      </c>
      <c r="G252" s="81">
        <v>25</v>
      </c>
      <c r="H252" s="50">
        <v>7.9502134323120117</v>
      </c>
      <c r="I252" s="35" t="s">
        <v>39</v>
      </c>
      <c r="J252" s="49">
        <v>112.52321624755859</v>
      </c>
      <c r="K252" s="47">
        <v>2</v>
      </c>
      <c r="L252" s="49">
        <v>0</v>
      </c>
      <c r="M252" s="47">
        <v>0</v>
      </c>
      <c r="N252" s="49">
        <v>0</v>
      </c>
      <c r="O252" s="48">
        <v>0</v>
      </c>
      <c r="P252" s="47">
        <v>0</v>
      </c>
    </row>
    <row r="253" spans="1:16" x14ac:dyDescent="0.2">
      <c r="A253" s="105" t="s">
        <v>304</v>
      </c>
      <c r="B253" s="106" t="s">
        <v>33</v>
      </c>
      <c r="C253" s="52" t="s">
        <v>18</v>
      </c>
      <c r="D253" s="82">
        <v>44046</v>
      </c>
      <c r="E253" s="123">
        <v>542009</v>
      </c>
      <c r="F253" s="123">
        <v>-1305210</v>
      </c>
      <c r="G253" s="81">
        <v>59</v>
      </c>
      <c r="H253" s="50">
        <v>7.9502134323120117</v>
      </c>
      <c r="I253" s="35" t="s">
        <v>39</v>
      </c>
      <c r="J253" s="49">
        <v>647.20294189453125</v>
      </c>
      <c r="K253" s="47">
        <v>18</v>
      </c>
      <c r="L253" s="49">
        <v>149.62222290039063</v>
      </c>
      <c r="M253" s="47">
        <v>18</v>
      </c>
      <c r="N253" s="49">
        <v>0</v>
      </c>
      <c r="O253" s="48">
        <v>0</v>
      </c>
      <c r="P253" s="47">
        <v>39.6</v>
      </c>
    </row>
    <row r="254" spans="1:16" x14ac:dyDescent="0.2">
      <c r="A254" s="105" t="s">
        <v>305</v>
      </c>
      <c r="B254" s="106" t="s">
        <v>33</v>
      </c>
      <c r="C254" s="52" t="s">
        <v>18</v>
      </c>
      <c r="D254" s="82">
        <v>44046</v>
      </c>
      <c r="E254" s="123">
        <v>542924</v>
      </c>
      <c r="F254" s="123">
        <v>-1305269</v>
      </c>
      <c r="G254" s="81">
        <v>106</v>
      </c>
      <c r="H254" s="50">
        <v>7.9502134323120117</v>
      </c>
      <c r="I254" s="35" t="s">
        <v>39</v>
      </c>
      <c r="J254" s="49">
        <v>62.268081665039063</v>
      </c>
      <c r="K254" s="47">
        <v>3</v>
      </c>
      <c r="L254" s="49">
        <v>5.9905791282653809</v>
      </c>
      <c r="M254" s="47">
        <v>1</v>
      </c>
      <c r="N254" s="49">
        <v>14.85</v>
      </c>
      <c r="O254" s="48">
        <v>0</v>
      </c>
      <c r="P254" s="47">
        <v>0</v>
      </c>
    </row>
    <row r="255" spans="1:16" x14ac:dyDescent="0.2">
      <c r="A255" s="105" t="s">
        <v>306</v>
      </c>
      <c r="B255" s="106" t="s">
        <v>33</v>
      </c>
      <c r="C255" s="52" t="s">
        <v>18</v>
      </c>
      <c r="D255" s="82">
        <v>44045</v>
      </c>
      <c r="E255" s="123">
        <v>544001</v>
      </c>
      <c r="F255" s="123">
        <v>-1303510</v>
      </c>
      <c r="G255" s="81">
        <v>116</v>
      </c>
      <c r="H255" s="50">
        <v>7.9502134323120117</v>
      </c>
      <c r="I255" s="35" t="s">
        <v>39</v>
      </c>
      <c r="J255" s="49">
        <v>682.64178466796875</v>
      </c>
      <c r="K255" s="47">
        <v>26</v>
      </c>
      <c r="L255" s="49">
        <v>49.161895751953125</v>
      </c>
      <c r="M255" s="47">
        <v>6</v>
      </c>
      <c r="N255" s="49">
        <v>49.5</v>
      </c>
      <c r="O255" s="48">
        <v>0</v>
      </c>
      <c r="P255" s="47">
        <v>0</v>
      </c>
    </row>
    <row r="256" spans="1:16" x14ac:dyDescent="0.2">
      <c r="A256" s="105" t="s">
        <v>307</v>
      </c>
      <c r="B256" s="106" t="s">
        <v>33</v>
      </c>
      <c r="C256" s="52" t="s">
        <v>18</v>
      </c>
      <c r="D256" s="82">
        <v>44045</v>
      </c>
      <c r="E256" s="123">
        <v>550002</v>
      </c>
      <c r="F256" s="123">
        <v>-1300144</v>
      </c>
      <c r="G256" s="81">
        <v>87</v>
      </c>
      <c r="H256" s="50">
        <v>7.9502134323120117</v>
      </c>
      <c r="I256" s="35" t="s">
        <v>39</v>
      </c>
      <c r="J256" s="49">
        <v>111.52183532714844</v>
      </c>
      <c r="K256" s="47">
        <v>8</v>
      </c>
      <c r="L256" s="49">
        <v>118.99897003173828</v>
      </c>
      <c r="M256" s="47">
        <v>16</v>
      </c>
      <c r="N256" s="49">
        <v>9.9</v>
      </c>
      <c r="O256" s="48">
        <v>0</v>
      </c>
      <c r="P256" s="47">
        <v>0</v>
      </c>
    </row>
    <row r="257" spans="1:16" x14ac:dyDescent="0.2">
      <c r="A257" s="105" t="s">
        <v>308</v>
      </c>
      <c r="B257" s="106" t="s">
        <v>33</v>
      </c>
      <c r="C257" s="52" t="s">
        <v>18</v>
      </c>
      <c r="D257" s="82">
        <v>44076</v>
      </c>
      <c r="E257" s="123">
        <v>535881</v>
      </c>
      <c r="F257" s="123">
        <v>-1312386</v>
      </c>
      <c r="G257" s="81">
        <v>12</v>
      </c>
      <c r="H257" s="50">
        <v>7.9502134323120117</v>
      </c>
      <c r="I257" s="35" t="s">
        <v>40</v>
      </c>
      <c r="J257" s="49">
        <v>289.42236328125</v>
      </c>
      <c r="K257" s="47">
        <v>8</v>
      </c>
      <c r="L257" s="49">
        <v>7.8786296844482422</v>
      </c>
      <c r="M257" s="47">
        <v>1</v>
      </c>
      <c r="N257" s="49">
        <v>4.95</v>
      </c>
      <c r="O257" s="48">
        <v>0</v>
      </c>
      <c r="P257" s="47">
        <v>0</v>
      </c>
    </row>
    <row r="258" spans="1:16" x14ac:dyDescent="0.2">
      <c r="A258" s="105" t="s">
        <v>309</v>
      </c>
      <c r="B258" s="106" t="s">
        <v>34</v>
      </c>
      <c r="C258" s="52" t="s">
        <v>19</v>
      </c>
      <c r="D258" s="82">
        <v>44021</v>
      </c>
      <c r="E258" s="123">
        <v>542999</v>
      </c>
      <c r="F258" s="123">
        <v>-1320120</v>
      </c>
      <c r="G258" s="81">
        <v>149</v>
      </c>
      <c r="H258" s="50">
        <v>7.9502134323120117</v>
      </c>
      <c r="I258" s="35" t="s">
        <v>39</v>
      </c>
      <c r="J258" s="49">
        <v>576.25579833984375</v>
      </c>
      <c r="K258" s="47">
        <v>13</v>
      </c>
      <c r="L258" s="49">
        <v>10.142650604248047</v>
      </c>
      <c r="M258" s="47">
        <v>1</v>
      </c>
      <c r="N258" s="49">
        <v>103.95</v>
      </c>
      <c r="O258" s="48">
        <v>4.95</v>
      </c>
      <c r="P258" s="47">
        <v>24.75</v>
      </c>
    </row>
    <row r="259" spans="1:16" x14ac:dyDescent="0.2">
      <c r="A259" s="105" t="s">
        <v>310</v>
      </c>
      <c r="B259" s="106" t="s">
        <v>34</v>
      </c>
      <c r="C259" s="52" t="s">
        <v>19</v>
      </c>
      <c r="D259" s="82">
        <v>44023</v>
      </c>
      <c r="E259" s="123">
        <v>542979</v>
      </c>
      <c r="F259" s="123">
        <v>-1321773</v>
      </c>
      <c r="G259" s="81">
        <v>198</v>
      </c>
      <c r="H259" s="50">
        <v>7.869908332824707</v>
      </c>
      <c r="I259" s="35" t="s">
        <v>39</v>
      </c>
      <c r="J259" s="49">
        <v>357.97720336914063</v>
      </c>
      <c r="K259" s="47">
        <v>9</v>
      </c>
      <c r="L259" s="49">
        <v>0</v>
      </c>
      <c r="M259" s="47">
        <v>0</v>
      </c>
      <c r="N259" s="49">
        <v>39.200000000000003</v>
      </c>
      <c r="O259" s="48">
        <v>0</v>
      </c>
      <c r="P259" s="47">
        <v>0</v>
      </c>
    </row>
    <row r="260" spans="1:16" x14ac:dyDescent="0.2">
      <c r="A260" s="105" t="s">
        <v>311</v>
      </c>
      <c r="B260" s="106" t="s">
        <v>34</v>
      </c>
      <c r="C260" s="52" t="s">
        <v>19</v>
      </c>
      <c r="D260" s="82">
        <v>44024</v>
      </c>
      <c r="E260" s="123">
        <v>542984</v>
      </c>
      <c r="F260" s="123">
        <v>-1323501</v>
      </c>
      <c r="G260" s="81">
        <v>206</v>
      </c>
      <c r="H260" s="50">
        <v>7.869908332824707</v>
      </c>
      <c r="I260" s="35" t="s">
        <v>39</v>
      </c>
      <c r="J260" s="49">
        <v>449.32220458984375</v>
      </c>
      <c r="K260" s="47">
        <v>8</v>
      </c>
      <c r="L260" s="49">
        <v>19.520484924316406</v>
      </c>
      <c r="M260" s="47">
        <v>2</v>
      </c>
      <c r="N260" s="49">
        <v>68.599999999999994</v>
      </c>
      <c r="O260" s="48">
        <v>0</v>
      </c>
      <c r="P260" s="47">
        <v>0</v>
      </c>
    </row>
    <row r="261" spans="1:16" x14ac:dyDescent="0.2">
      <c r="A261" s="105" t="s">
        <v>312</v>
      </c>
      <c r="B261" s="106" t="s">
        <v>34</v>
      </c>
      <c r="C261" s="52" t="s">
        <v>19</v>
      </c>
      <c r="D261" s="82">
        <v>44024</v>
      </c>
      <c r="E261" s="123">
        <v>543000</v>
      </c>
      <c r="F261" s="123">
        <v>-1325174</v>
      </c>
      <c r="G261" s="81">
        <v>210</v>
      </c>
      <c r="H261" s="50">
        <v>7.9502134323120117</v>
      </c>
      <c r="I261" s="35" t="s">
        <v>39</v>
      </c>
      <c r="J261" s="49">
        <v>550.71942138671875</v>
      </c>
      <c r="K261" s="47">
        <v>17</v>
      </c>
      <c r="L261" s="49">
        <v>19.486513137817383</v>
      </c>
      <c r="M261" s="47">
        <v>2</v>
      </c>
      <c r="N261" s="49">
        <v>118.8</v>
      </c>
      <c r="O261" s="48">
        <v>0</v>
      </c>
      <c r="P261" s="47">
        <v>0</v>
      </c>
    </row>
    <row r="262" spans="1:16" x14ac:dyDescent="0.2">
      <c r="A262" s="105" t="s">
        <v>313</v>
      </c>
      <c r="B262" s="106" t="s">
        <v>34</v>
      </c>
      <c r="C262" s="52" t="s">
        <v>19</v>
      </c>
      <c r="D262" s="82">
        <v>44024</v>
      </c>
      <c r="E262" s="123">
        <v>542980</v>
      </c>
      <c r="F262" s="123">
        <v>-1330984</v>
      </c>
      <c r="G262" s="81">
        <v>112</v>
      </c>
      <c r="H262" s="50">
        <v>7.9502134323120117</v>
      </c>
      <c r="I262" s="35" t="s">
        <v>39</v>
      </c>
      <c r="J262" s="49">
        <v>1337.0869140625</v>
      </c>
      <c r="K262" s="47">
        <v>49</v>
      </c>
      <c r="L262" s="49">
        <v>124.05115509033203</v>
      </c>
      <c r="M262" s="47">
        <v>14</v>
      </c>
      <c r="N262" s="49">
        <v>4.95</v>
      </c>
      <c r="O262" s="48">
        <v>4.95</v>
      </c>
      <c r="P262" s="47">
        <v>133.65</v>
      </c>
    </row>
    <row r="263" spans="1:16" x14ac:dyDescent="0.2">
      <c r="A263" s="105" t="s">
        <v>314</v>
      </c>
      <c r="B263" s="106" t="s">
        <v>34</v>
      </c>
      <c r="C263" s="52" t="s">
        <v>19</v>
      </c>
      <c r="D263" s="82">
        <v>44025</v>
      </c>
      <c r="E263" s="123">
        <v>542991</v>
      </c>
      <c r="F263" s="123">
        <v>-1332677</v>
      </c>
      <c r="G263" s="81">
        <v>167</v>
      </c>
      <c r="H263" s="50">
        <v>7.869908332824707</v>
      </c>
      <c r="I263" s="35" t="s">
        <v>39</v>
      </c>
      <c r="J263" s="49">
        <v>582.5059814453125</v>
      </c>
      <c r="K263" s="47">
        <v>16</v>
      </c>
      <c r="L263" s="49">
        <v>35.188350677490234</v>
      </c>
      <c r="M263" s="47">
        <v>5</v>
      </c>
      <c r="N263" s="49">
        <v>73.5</v>
      </c>
      <c r="O263" s="48">
        <v>0</v>
      </c>
      <c r="P263" s="47">
        <v>9.8000000000000007</v>
      </c>
    </row>
    <row r="264" spans="1:16" x14ac:dyDescent="0.2">
      <c r="A264" s="105" t="s">
        <v>315</v>
      </c>
      <c r="B264" s="106" t="s">
        <v>34</v>
      </c>
      <c r="C264" s="52" t="s">
        <v>19</v>
      </c>
      <c r="D264" s="82">
        <v>44025</v>
      </c>
      <c r="E264" s="123">
        <v>543000</v>
      </c>
      <c r="F264" s="123">
        <v>-1334365</v>
      </c>
      <c r="G264" s="81">
        <v>139</v>
      </c>
      <c r="H264" s="50">
        <v>7.9502134323120117</v>
      </c>
      <c r="I264" s="35" t="s">
        <v>39</v>
      </c>
      <c r="J264" s="49">
        <v>1035.2166748046875</v>
      </c>
      <c r="K264" s="47">
        <v>37</v>
      </c>
      <c r="L264" s="49">
        <v>152.03326416015625</v>
      </c>
      <c r="M264" s="47">
        <v>19</v>
      </c>
      <c r="N264" s="49">
        <v>44.55</v>
      </c>
      <c r="O264" s="48">
        <v>0</v>
      </c>
      <c r="P264" s="47">
        <v>0</v>
      </c>
    </row>
    <row r="265" spans="1:16" x14ac:dyDescent="0.2">
      <c r="A265" s="105" t="s">
        <v>316</v>
      </c>
      <c r="B265" s="106" t="s">
        <v>34</v>
      </c>
      <c r="C265" s="52" t="s">
        <v>19</v>
      </c>
      <c r="D265" s="82">
        <v>44030</v>
      </c>
      <c r="E265" s="123">
        <v>543981</v>
      </c>
      <c r="F265" s="123">
        <v>-1304962</v>
      </c>
      <c r="G265" s="81">
        <v>156</v>
      </c>
      <c r="H265" s="50">
        <v>7.869908332824707</v>
      </c>
      <c r="I265" s="35" t="s">
        <v>39</v>
      </c>
      <c r="J265" s="49">
        <v>97.518974304199219</v>
      </c>
      <c r="K265" s="47">
        <v>5</v>
      </c>
      <c r="L265" s="49">
        <v>9.3889865875244141</v>
      </c>
      <c r="M265" s="47">
        <v>2</v>
      </c>
      <c r="N265" s="49">
        <v>44.1</v>
      </c>
      <c r="O265" s="48">
        <v>0</v>
      </c>
      <c r="P265" s="47">
        <v>0</v>
      </c>
    </row>
    <row r="266" spans="1:16" x14ac:dyDescent="0.2">
      <c r="A266" s="105" t="s">
        <v>317</v>
      </c>
      <c r="B266" s="106" t="s">
        <v>34</v>
      </c>
      <c r="C266" s="52" t="s">
        <v>19</v>
      </c>
      <c r="D266" s="82">
        <v>44030</v>
      </c>
      <c r="E266" s="123">
        <v>543980</v>
      </c>
      <c r="F266" s="123">
        <v>-1310777</v>
      </c>
      <c r="G266" s="81">
        <v>102</v>
      </c>
      <c r="H266" s="50">
        <v>7.9502134323120117</v>
      </c>
      <c r="I266" s="35" t="s">
        <v>39</v>
      </c>
      <c r="J266" s="49">
        <v>460.51373291015625</v>
      </c>
      <c r="K266" s="47">
        <v>24</v>
      </c>
      <c r="L266" s="49">
        <v>207.15196228027344</v>
      </c>
      <c r="M266" s="47">
        <v>25</v>
      </c>
      <c r="N266" s="49">
        <v>44.55</v>
      </c>
      <c r="O266" s="48">
        <v>0</v>
      </c>
      <c r="P266" s="47">
        <v>14.85</v>
      </c>
    </row>
    <row r="267" spans="1:16" x14ac:dyDescent="0.2">
      <c r="A267" s="105" t="s">
        <v>318</v>
      </c>
      <c r="B267" s="106" t="s">
        <v>34</v>
      </c>
      <c r="C267" s="52" t="s">
        <v>19</v>
      </c>
      <c r="D267" s="82">
        <v>44032</v>
      </c>
      <c r="E267" s="123">
        <v>543999</v>
      </c>
      <c r="F267" s="123">
        <v>-1312501</v>
      </c>
      <c r="G267" s="81">
        <v>108</v>
      </c>
      <c r="H267" s="50">
        <v>7.9502134323120117</v>
      </c>
      <c r="I267" s="35" t="s">
        <v>39</v>
      </c>
      <c r="J267" s="49">
        <v>817.34716796875</v>
      </c>
      <c r="K267" s="47">
        <v>36</v>
      </c>
      <c r="L267" s="49">
        <v>64.634971618652344</v>
      </c>
      <c r="M267" s="47">
        <v>7</v>
      </c>
      <c r="N267" s="49">
        <v>39.6</v>
      </c>
      <c r="O267" s="48">
        <v>9.9</v>
      </c>
      <c r="P267" s="47">
        <v>4.95</v>
      </c>
    </row>
    <row r="268" spans="1:16" x14ac:dyDescent="0.2">
      <c r="A268" s="105" t="s">
        <v>319</v>
      </c>
      <c r="B268" s="106" t="s">
        <v>34</v>
      </c>
      <c r="C268" s="52" t="s">
        <v>19</v>
      </c>
      <c r="D268" s="82">
        <v>44032</v>
      </c>
      <c r="E268" s="123">
        <v>543982</v>
      </c>
      <c r="F268" s="123">
        <v>-1314178</v>
      </c>
      <c r="G268" s="81">
        <v>221</v>
      </c>
      <c r="H268" s="50">
        <v>7.9502134323120117</v>
      </c>
      <c r="I268" s="35" t="s">
        <v>39</v>
      </c>
      <c r="J268" s="49">
        <v>207.90127563476563</v>
      </c>
      <c r="K268" s="47">
        <v>10</v>
      </c>
      <c r="L268" s="49">
        <v>0</v>
      </c>
      <c r="M268" s="47">
        <v>0</v>
      </c>
      <c r="N268" s="49">
        <v>49.5</v>
      </c>
      <c r="O268" s="48">
        <v>0</v>
      </c>
      <c r="P268" s="47">
        <v>0</v>
      </c>
    </row>
    <row r="269" spans="1:16" x14ac:dyDescent="0.2">
      <c r="A269" s="105" t="s">
        <v>320</v>
      </c>
      <c r="B269" s="106" t="s">
        <v>34</v>
      </c>
      <c r="C269" s="52" t="s">
        <v>19</v>
      </c>
      <c r="D269" s="82">
        <v>44031</v>
      </c>
      <c r="E269" s="123">
        <v>543959</v>
      </c>
      <c r="F269" s="123">
        <v>-1315915</v>
      </c>
      <c r="G269" s="81">
        <v>103</v>
      </c>
      <c r="H269" s="50">
        <v>7.9502134323120117</v>
      </c>
      <c r="I269" s="35" t="s">
        <v>39</v>
      </c>
      <c r="J269" s="49">
        <v>1502.1475830078125</v>
      </c>
      <c r="K269" s="47">
        <v>59</v>
      </c>
      <c r="L269" s="49">
        <v>120.41567230224609</v>
      </c>
      <c r="M269" s="47">
        <v>15</v>
      </c>
      <c r="N269" s="49">
        <v>9.9</v>
      </c>
      <c r="O269" s="48">
        <v>0</v>
      </c>
      <c r="P269" s="47">
        <v>29.7</v>
      </c>
    </row>
    <row r="270" spans="1:16" x14ac:dyDescent="0.2">
      <c r="A270" s="105" t="s">
        <v>321</v>
      </c>
      <c r="B270" s="106" t="s">
        <v>34</v>
      </c>
      <c r="C270" s="52" t="s">
        <v>19</v>
      </c>
      <c r="D270" s="82">
        <v>44021</v>
      </c>
      <c r="E270" s="123">
        <v>544000</v>
      </c>
      <c r="F270" s="123">
        <v>-1321661</v>
      </c>
      <c r="G270" s="81">
        <v>59</v>
      </c>
      <c r="H270" s="50">
        <v>7.869908332824707</v>
      </c>
      <c r="I270" s="35" t="s">
        <v>39</v>
      </c>
      <c r="J270" s="49">
        <v>1006.0347900390625</v>
      </c>
      <c r="K270" s="47">
        <v>39</v>
      </c>
      <c r="L270" s="49">
        <v>557.01312255859375</v>
      </c>
      <c r="M270" s="47">
        <v>68</v>
      </c>
      <c r="N270" s="49">
        <v>0</v>
      </c>
      <c r="O270" s="48">
        <v>16.8</v>
      </c>
      <c r="P270" s="47">
        <v>16.8</v>
      </c>
    </row>
    <row r="271" spans="1:16" x14ac:dyDescent="0.2">
      <c r="A271" s="105" t="s">
        <v>322</v>
      </c>
      <c r="B271" s="106" t="s">
        <v>34</v>
      </c>
      <c r="C271" s="52" t="s">
        <v>19</v>
      </c>
      <c r="D271" s="82">
        <v>44023</v>
      </c>
      <c r="E271" s="123">
        <v>543998</v>
      </c>
      <c r="F271" s="123">
        <v>-1323377</v>
      </c>
      <c r="G271" s="81">
        <v>101</v>
      </c>
      <c r="H271" s="50">
        <v>7.869908332824707</v>
      </c>
      <c r="I271" s="35" t="s">
        <v>39</v>
      </c>
      <c r="J271" s="49">
        <v>1885.78076171875</v>
      </c>
      <c r="K271" s="47">
        <v>66</v>
      </c>
      <c r="L271" s="49">
        <v>299.2249755859375</v>
      </c>
      <c r="M271" s="47">
        <v>35</v>
      </c>
      <c r="N271" s="49">
        <v>4.9000000000000004</v>
      </c>
      <c r="O271" s="48">
        <v>0</v>
      </c>
      <c r="P271" s="47">
        <v>49</v>
      </c>
    </row>
    <row r="272" spans="1:16" x14ac:dyDescent="0.2">
      <c r="A272" s="105" t="s">
        <v>323</v>
      </c>
      <c r="B272" s="106" t="s">
        <v>34</v>
      </c>
      <c r="C272" s="52" t="s">
        <v>19</v>
      </c>
      <c r="D272" s="82">
        <v>44014</v>
      </c>
      <c r="E272" s="123">
        <v>543998</v>
      </c>
      <c r="F272" s="123">
        <v>-1325120</v>
      </c>
      <c r="G272" s="81">
        <v>75</v>
      </c>
      <c r="H272" s="50">
        <v>7.869908332824707</v>
      </c>
      <c r="I272" s="35" t="s">
        <v>39</v>
      </c>
      <c r="J272" s="49">
        <v>954.87060546875</v>
      </c>
      <c r="K272" s="47">
        <v>36</v>
      </c>
      <c r="L272" s="49">
        <v>240.74626159667969</v>
      </c>
      <c r="M272" s="47">
        <v>30</v>
      </c>
      <c r="N272" s="49">
        <v>0</v>
      </c>
      <c r="O272" s="48">
        <v>4.9000000000000004</v>
      </c>
      <c r="P272" s="47">
        <v>9.8000000000000007</v>
      </c>
    </row>
    <row r="273" spans="1:16" x14ac:dyDescent="0.2">
      <c r="A273" s="105" t="s">
        <v>324</v>
      </c>
      <c r="B273" s="106" t="s">
        <v>34</v>
      </c>
      <c r="C273" s="52" t="s">
        <v>19</v>
      </c>
      <c r="D273" s="82">
        <v>44014</v>
      </c>
      <c r="E273" s="123">
        <v>544000</v>
      </c>
      <c r="F273" s="123">
        <v>-1330798</v>
      </c>
      <c r="G273" s="81">
        <v>129</v>
      </c>
      <c r="H273" s="50">
        <v>7.9401750564575195</v>
      </c>
      <c r="I273" s="35" t="s">
        <v>39</v>
      </c>
      <c r="J273" s="49">
        <v>782.47186279296875</v>
      </c>
      <c r="K273" s="47">
        <v>29</v>
      </c>
      <c r="L273" s="49">
        <v>89.135826110839844</v>
      </c>
      <c r="M273" s="47">
        <v>10</v>
      </c>
      <c r="N273" s="49">
        <v>79.099999999999994</v>
      </c>
      <c r="O273" s="48">
        <v>22.6</v>
      </c>
      <c r="P273" s="47">
        <v>45.2</v>
      </c>
    </row>
    <row r="274" spans="1:16" x14ac:dyDescent="0.2">
      <c r="A274" s="105" t="s">
        <v>325</v>
      </c>
      <c r="B274" s="106" t="s">
        <v>34</v>
      </c>
      <c r="C274" s="52" t="s">
        <v>19</v>
      </c>
      <c r="D274" s="82">
        <v>44025</v>
      </c>
      <c r="E274" s="123">
        <v>544011</v>
      </c>
      <c r="F274" s="123">
        <v>-1332578</v>
      </c>
      <c r="G274" s="81">
        <v>165</v>
      </c>
      <c r="H274" s="50">
        <v>7.9502134323120117</v>
      </c>
      <c r="I274" s="35" t="s">
        <v>39</v>
      </c>
      <c r="J274" s="49">
        <v>923.10333251953125</v>
      </c>
      <c r="K274" s="47">
        <v>26</v>
      </c>
      <c r="L274" s="49">
        <v>50.398868560791016</v>
      </c>
      <c r="M274" s="47">
        <v>7</v>
      </c>
      <c r="N274" s="49">
        <v>39.6</v>
      </c>
      <c r="O274" s="48">
        <v>0</v>
      </c>
      <c r="P274" s="47">
        <v>69.3</v>
      </c>
    </row>
    <row r="275" spans="1:16" x14ac:dyDescent="0.2">
      <c r="A275" s="105" t="s">
        <v>326</v>
      </c>
      <c r="B275" s="106" t="s">
        <v>34</v>
      </c>
      <c r="C275" s="52" t="s">
        <v>19</v>
      </c>
      <c r="D275" s="82">
        <v>44018</v>
      </c>
      <c r="E275" s="123">
        <v>544001</v>
      </c>
      <c r="F275" s="123">
        <v>-1334306</v>
      </c>
      <c r="G275" s="81">
        <v>131</v>
      </c>
      <c r="H275" s="50">
        <v>7.869908332824707</v>
      </c>
      <c r="I275" s="35" t="s">
        <v>39</v>
      </c>
      <c r="J275" s="49">
        <v>1898.79833984375</v>
      </c>
      <c r="K275" s="47">
        <v>62</v>
      </c>
      <c r="L275" s="49">
        <v>84.75335693359375</v>
      </c>
      <c r="M275" s="47">
        <v>9</v>
      </c>
      <c r="N275" s="49">
        <v>29.4</v>
      </c>
      <c r="O275" s="48">
        <v>4.9000000000000004</v>
      </c>
      <c r="P275" s="47">
        <v>0</v>
      </c>
    </row>
    <row r="276" spans="1:16" x14ac:dyDescent="0.2">
      <c r="A276" s="105" t="s">
        <v>327</v>
      </c>
      <c r="B276" s="106" t="s">
        <v>34</v>
      </c>
      <c r="C276" s="52" t="s">
        <v>19</v>
      </c>
      <c r="D276" s="82">
        <v>44018</v>
      </c>
      <c r="E276" s="123">
        <v>543994</v>
      </c>
      <c r="F276" s="123">
        <v>-1335997</v>
      </c>
      <c r="G276" s="81">
        <v>122</v>
      </c>
      <c r="H276" s="50">
        <v>7.869908332824707</v>
      </c>
      <c r="I276" s="35" t="s">
        <v>39</v>
      </c>
      <c r="J276" s="49">
        <v>951.3206787109375</v>
      </c>
      <c r="K276" s="47">
        <v>38</v>
      </c>
      <c r="L276" s="49">
        <v>121.73020935058594</v>
      </c>
      <c r="M276" s="47">
        <v>16</v>
      </c>
      <c r="N276" s="49">
        <v>53.9</v>
      </c>
      <c r="O276" s="48">
        <v>14.7</v>
      </c>
      <c r="P276" s="47">
        <v>29.4</v>
      </c>
    </row>
    <row r="277" spans="1:16" x14ac:dyDescent="0.2">
      <c r="A277" s="105" t="s">
        <v>328</v>
      </c>
      <c r="B277" s="106" t="s">
        <v>34</v>
      </c>
      <c r="C277" s="52" t="s">
        <v>19</v>
      </c>
      <c r="D277" s="82">
        <v>44033</v>
      </c>
      <c r="E277" s="123">
        <v>544971</v>
      </c>
      <c r="F277" s="123">
        <v>-1310678</v>
      </c>
      <c r="G277" s="81">
        <v>133</v>
      </c>
      <c r="H277" s="50">
        <v>8.0305185317993164</v>
      </c>
      <c r="I277" s="35" t="s">
        <v>39</v>
      </c>
      <c r="J277" s="49">
        <v>235.83480834960938</v>
      </c>
      <c r="K277" s="47">
        <v>13</v>
      </c>
      <c r="L277" s="49">
        <v>67.685432434082031</v>
      </c>
      <c r="M277" s="47">
        <v>9</v>
      </c>
      <c r="N277" s="49">
        <v>40</v>
      </c>
      <c r="O277" s="48">
        <v>0</v>
      </c>
      <c r="P277" s="47">
        <v>0</v>
      </c>
    </row>
    <row r="278" spans="1:16" x14ac:dyDescent="0.2">
      <c r="A278" s="105" t="s">
        <v>329</v>
      </c>
      <c r="B278" s="106" t="s">
        <v>34</v>
      </c>
      <c r="C278" s="52" t="s">
        <v>19</v>
      </c>
      <c r="D278" s="82">
        <v>44022</v>
      </c>
      <c r="E278" s="123">
        <v>545003</v>
      </c>
      <c r="F278" s="123">
        <v>-1323401</v>
      </c>
      <c r="G278" s="81">
        <v>180</v>
      </c>
      <c r="H278" s="50">
        <v>7.9502134323120117</v>
      </c>
      <c r="I278" s="35" t="s">
        <v>39</v>
      </c>
      <c r="J278" s="49">
        <v>600.658935546875</v>
      </c>
      <c r="K278" s="47">
        <v>17</v>
      </c>
      <c r="L278" s="49">
        <v>28.790439605712891</v>
      </c>
      <c r="M278" s="47">
        <v>4</v>
      </c>
      <c r="N278" s="49">
        <v>74.25</v>
      </c>
      <c r="O278" s="48">
        <v>0</v>
      </c>
      <c r="P278" s="47">
        <v>4.95</v>
      </c>
    </row>
    <row r="279" spans="1:16" x14ac:dyDescent="0.2">
      <c r="A279" s="105" t="s">
        <v>330</v>
      </c>
      <c r="B279" s="106" t="s">
        <v>34</v>
      </c>
      <c r="C279" s="52" t="s">
        <v>19</v>
      </c>
      <c r="D279" s="82">
        <v>44015</v>
      </c>
      <c r="E279" s="123">
        <v>545000</v>
      </c>
      <c r="F279" s="123">
        <v>-1330880</v>
      </c>
      <c r="G279" s="81">
        <v>107</v>
      </c>
      <c r="H279" s="50">
        <v>7.9502134323120117</v>
      </c>
      <c r="I279" s="35" t="s">
        <v>39</v>
      </c>
      <c r="J279" s="49">
        <v>2349.462890625</v>
      </c>
      <c r="K279" s="47">
        <v>85</v>
      </c>
      <c r="L279" s="49">
        <v>207.32402038574219</v>
      </c>
      <c r="M279" s="47">
        <v>24</v>
      </c>
      <c r="N279" s="49">
        <v>19.8</v>
      </c>
      <c r="O279" s="48">
        <v>4.95</v>
      </c>
      <c r="P279" s="47">
        <v>29.7</v>
      </c>
    </row>
    <row r="280" spans="1:16" x14ac:dyDescent="0.2">
      <c r="A280" s="105" t="s">
        <v>331</v>
      </c>
      <c r="B280" s="106" t="s">
        <v>34</v>
      </c>
      <c r="C280" s="52" t="s">
        <v>19</v>
      </c>
      <c r="D280" s="82">
        <v>44015</v>
      </c>
      <c r="E280" s="123">
        <v>544999</v>
      </c>
      <c r="F280" s="123">
        <v>-1332598</v>
      </c>
      <c r="G280" s="81">
        <v>66</v>
      </c>
      <c r="H280" s="50">
        <v>7.9502134323120117</v>
      </c>
      <c r="I280" s="35" t="s">
        <v>39</v>
      </c>
      <c r="J280" s="49">
        <v>232.46672058105469</v>
      </c>
      <c r="K280" s="47">
        <v>8</v>
      </c>
      <c r="L280" s="49">
        <v>330.98211669921875</v>
      </c>
      <c r="M280" s="47">
        <v>53</v>
      </c>
      <c r="N280" s="49">
        <v>0</v>
      </c>
      <c r="O280" s="48">
        <v>0</v>
      </c>
      <c r="P280" s="47">
        <v>9.9</v>
      </c>
    </row>
    <row r="281" spans="1:16" x14ac:dyDescent="0.2">
      <c r="A281" s="105" t="s">
        <v>332</v>
      </c>
      <c r="B281" s="106" t="s">
        <v>34</v>
      </c>
      <c r="C281" s="52" t="s">
        <v>19</v>
      </c>
      <c r="D281" s="82">
        <v>44017</v>
      </c>
      <c r="E281" s="123">
        <v>544993</v>
      </c>
      <c r="F281" s="123">
        <v>-1340078</v>
      </c>
      <c r="G281" s="81">
        <v>105</v>
      </c>
      <c r="H281" s="50">
        <v>7.9502134323120117</v>
      </c>
      <c r="I281" s="35" t="s">
        <v>39</v>
      </c>
      <c r="J281" s="49">
        <v>1189.722412109375</v>
      </c>
      <c r="K281" s="47">
        <v>32</v>
      </c>
      <c r="L281" s="49">
        <v>65.719833374023438</v>
      </c>
      <c r="M281" s="47">
        <v>8</v>
      </c>
      <c r="N281" s="49">
        <v>24.75</v>
      </c>
      <c r="O281" s="48">
        <v>4.95</v>
      </c>
      <c r="P281" s="47">
        <v>54.45</v>
      </c>
    </row>
    <row r="282" spans="1:16" x14ac:dyDescent="0.2">
      <c r="A282" s="105" t="s">
        <v>333</v>
      </c>
      <c r="B282" s="106" t="s">
        <v>34</v>
      </c>
      <c r="C282" s="52" t="s">
        <v>19</v>
      </c>
      <c r="D282" s="82">
        <v>44033</v>
      </c>
      <c r="E282" s="123">
        <v>545952</v>
      </c>
      <c r="F282" s="123">
        <v>-1310580</v>
      </c>
      <c r="G282" s="81">
        <v>135</v>
      </c>
      <c r="H282" s="50">
        <v>7.9502134323120117</v>
      </c>
      <c r="I282" s="35" t="s">
        <v>39</v>
      </c>
      <c r="J282" s="49">
        <v>675.5682373046875</v>
      </c>
      <c r="K282" s="47">
        <v>26</v>
      </c>
      <c r="L282" s="49">
        <v>74.284515380859375</v>
      </c>
      <c r="M282" s="47">
        <v>9</v>
      </c>
      <c r="N282" s="49">
        <v>29.7</v>
      </c>
      <c r="O282" s="48">
        <v>0</v>
      </c>
      <c r="P282" s="47">
        <v>0</v>
      </c>
    </row>
    <row r="283" spans="1:16" x14ac:dyDescent="0.2">
      <c r="A283" s="105" t="s">
        <v>334</v>
      </c>
      <c r="B283" s="106" t="s">
        <v>34</v>
      </c>
      <c r="C283" s="52" t="s">
        <v>19</v>
      </c>
      <c r="D283" s="82">
        <v>44036</v>
      </c>
      <c r="E283" s="123">
        <v>545982</v>
      </c>
      <c r="F283" s="123">
        <v>-1314102</v>
      </c>
      <c r="G283" s="81">
        <v>114</v>
      </c>
      <c r="H283" s="50">
        <v>7.9502134323120117</v>
      </c>
      <c r="I283" s="35" t="s">
        <v>39</v>
      </c>
      <c r="J283" s="49">
        <v>314.7186279296875</v>
      </c>
      <c r="K283" s="47">
        <v>17</v>
      </c>
      <c r="L283" s="49">
        <v>46.84033203125</v>
      </c>
      <c r="M283" s="47">
        <v>5</v>
      </c>
      <c r="N283" s="49">
        <v>64.349999999999994</v>
      </c>
      <c r="O283" s="48">
        <v>4.95</v>
      </c>
      <c r="P283" s="47">
        <v>19.8</v>
      </c>
    </row>
    <row r="284" spans="1:16" x14ac:dyDescent="0.2">
      <c r="A284" s="105" t="s">
        <v>335</v>
      </c>
      <c r="B284" s="106" t="s">
        <v>34</v>
      </c>
      <c r="C284" s="52" t="s">
        <v>19</v>
      </c>
      <c r="D284" s="82">
        <v>44016</v>
      </c>
      <c r="E284" s="123">
        <v>545998</v>
      </c>
      <c r="F284" s="123">
        <v>-1332578</v>
      </c>
      <c r="G284" s="81">
        <v>51</v>
      </c>
      <c r="H284" s="50">
        <v>7.9502134323120117</v>
      </c>
      <c r="I284" s="35" t="s">
        <v>39</v>
      </c>
      <c r="J284" s="49">
        <v>1053.1346435546875</v>
      </c>
      <c r="K284" s="47">
        <v>34</v>
      </c>
      <c r="L284" s="49">
        <v>205.919921875</v>
      </c>
      <c r="M284" s="47">
        <v>26</v>
      </c>
      <c r="N284" s="49">
        <v>0</v>
      </c>
      <c r="O284" s="48">
        <v>0</v>
      </c>
      <c r="P284" s="47">
        <v>73.542857142857144</v>
      </c>
    </row>
    <row r="285" spans="1:16" x14ac:dyDescent="0.2">
      <c r="A285" s="105" t="s">
        <v>336</v>
      </c>
      <c r="B285" s="106" t="s">
        <v>34</v>
      </c>
      <c r="C285" s="52" t="s">
        <v>19</v>
      </c>
      <c r="D285" s="82">
        <v>44016</v>
      </c>
      <c r="E285" s="123">
        <v>545980</v>
      </c>
      <c r="F285" s="123">
        <v>-1334304</v>
      </c>
      <c r="G285" s="81">
        <v>55</v>
      </c>
      <c r="H285" s="50">
        <v>7.9502134323120117</v>
      </c>
      <c r="I285" s="35" t="s">
        <v>39</v>
      </c>
      <c r="J285" s="49">
        <v>703.8304443359375</v>
      </c>
      <c r="K285" s="47">
        <v>17</v>
      </c>
      <c r="L285" s="49">
        <v>238.84129333496094</v>
      </c>
      <c r="M285" s="47">
        <v>40</v>
      </c>
      <c r="N285" s="49">
        <v>0</v>
      </c>
      <c r="O285" s="48">
        <v>0</v>
      </c>
      <c r="P285" s="47">
        <v>0</v>
      </c>
    </row>
    <row r="286" spans="1:16" x14ac:dyDescent="0.2">
      <c r="A286" s="105" t="s">
        <v>337</v>
      </c>
      <c r="B286" s="106" t="s">
        <v>34</v>
      </c>
      <c r="C286" s="52" t="s">
        <v>19</v>
      </c>
      <c r="D286" s="82">
        <v>44033</v>
      </c>
      <c r="E286" s="123">
        <v>550972</v>
      </c>
      <c r="F286" s="123">
        <v>-1310600</v>
      </c>
      <c r="G286" s="81">
        <v>99</v>
      </c>
      <c r="H286" s="50">
        <v>7.869908332824707</v>
      </c>
      <c r="I286" s="35" t="s">
        <v>39</v>
      </c>
      <c r="J286" s="49">
        <v>1052.3251953125</v>
      </c>
      <c r="K286" s="47">
        <v>28</v>
      </c>
      <c r="L286" s="49">
        <v>54.6776123046875</v>
      </c>
      <c r="M286" s="47">
        <v>7</v>
      </c>
      <c r="N286" s="49">
        <v>4.9000000000000004</v>
      </c>
      <c r="O286" s="48">
        <v>0</v>
      </c>
      <c r="P286" s="47">
        <v>4.9000000000000004</v>
      </c>
    </row>
    <row r="287" spans="1:16" x14ac:dyDescent="0.2">
      <c r="A287" s="105" t="s">
        <v>338</v>
      </c>
      <c r="B287" s="106" t="s">
        <v>34</v>
      </c>
      <c r="C287" s="52" t="s">
        <v>19</v>
      </c>
      <c r="D287" s="82">
        <v>44036</v>
      </c>
      <c r="E287" s="123">
        <v>550979</v>
      </c>
      <c r="F287" s="123">
        <v>-1314067</v>
      </c>
      <c r="G287" s="81">
        <v>55</v>
      </c>
      <c r="H287" s="50">
        <v>7.9502134323120117</v>
      </c>
      <c r="I287" s="35" t="s">
        <v>39</v>
      </c>
      <c r="J287" s="49">
        <v>356.55194091796875</v>
      </c>
      <c r="K287" s="47">
        <v>11</v>
      </c>
      <c r="L287" s="49">
        <v>45.881065368652344</v>
      </c>
      <c r="M287" s="47">
        <v>6</v>
      </c>
      <c r="N287" s="49">
        <v>0</v>
      </c>
      <c r="O287" s="48">
        <v>9.9</v>
      </c>
      <c r="P287" s="47">
        <v>14.85</v>
      </c>
    </row>
    <row r="288" spans="1:16" x14ac:dyDescent="0.2">
      <c r="A288" s="105" t="s">
        <v>339</v>
      </c>
      <c r="B288" s="106" t="s">
        <v>34</v>
      </c>
      <c r="C288" s="52" t="s">
        <v>19</v>
      </c>
      <c r="D288" s="82">
        <v>44016</v>
      </c>
      <c r="E288" s="123">
        <v>551031</v>
      </c>
      <c r="F288" s="123">
        <v>-1332599</v>
      </c>
      <c r="G288" s="81">
        <v>37</v>
      </c>
      <c r="H288" s="50">
        <v>4.7711315155029297</v>
      </c>
      <c r="I288" s="35" t="s">
        <v>39</v>
      </c>
      <c r="J288" s="49">
        <v>1026.1915283203125</v>
      </c>
      <c r="K288" s="47">
        <v>21</v>
      </c>
      <c r="L288" s="49">
        <v>9.3438625335693359</v>
      </c>
      <c r="M288" s="47">
        <v>1</v>
      </c>
      <c r="N288" s="49">
        <v>0</v>
      </c>
      <c r="O288" s="48">
        <v>0</v>
      </c>
      <c r="P288" s="47">
        <v>39.608332554499306</v>
      </c>
    </row>
    <row r="289" spans="1:16" x14ac:dyDescent="0.2">
      <c r="A289" s="105" t="s">
        <v>340</v>
      </c>
      <c r="B289" s="106" t="s">
        <v>34</v>
      </c>
      <c r="C289" s="52" t="s">
        <v>19</v>
      </c>
      <c r="D289" s="82">
        <v>44037</v>
      </c>
      <c r="E289" s="123">
        <v>551948</v>
      </c>
      <c r="F289" s="123">
        <v>-1315778</v>
      </c>
      <c r="G289" s="81">
        <v>223</v>
      </c>
      <c r="H289" s="50">
        <v>7.9502134323120117</v>
      </c>
      <c r="I289" s="35" t="s">
        <v>39</v>
      </c>
      <c r="J289" s="49">
        <v>26.818401336669922</v>
      </c>
      <c r="K289" s="47">
        <v>1</v>
      </c>
      <c r="L289" s="49">
        <v>0</v>
      </c>
      <c r="M289" s="47">
        <v>0</v>
      </c>
      <c r="N289" s="49">
        <v>24.75</v>
      </c>
      <c r="O289" s="48">
        <v>0</v>
      </c>
      <c r="P289" s="47">
        <v>0</v>
      </c>
    </row>
    <row r="290" spans="1:16" x14ac:dyDescent="0.2">
      <c r="A290" s="105" t="s">
        <v>341</v>
      </c>
      <c r="B290" s="106" t="s">
        <v>34</v>
      </c>
      <c r="C290" s="52" t="s">
        <v>19</v>
      </c>
      <c r="D290" s="82">
        <v>44038</v>
      </c>
      <c r="E290" s="123">
        <v>552900</v>
      </c>
      <c r="F290" s="123">
        <v>-1315759</v>
      </c>
      <c r="G290" s="81">
        <v>158</v>
      </c>
      <c r="H290" s="50">
        <v>7.9502134323120117</v>
      </c>
      <c r="I290" s="35" t="s">
        <v>39</v>
      </c>
      <c r="J290" s="49">
        <v>147.16741943359375</v>
      </c>
      <c r="K290" s="47">
        <v>6</v>
      </c>
      <c r="L290" s="49">
        <v>19.535221099853516</v>
      </c>
      <c r="M290" s="47">
        <v>3</v>
      </c>
      <c r="N290" s="49">
        <v>24.75</v>
      </c>
      <c r="O290" s="48">
        <v>0</v>
      </c>
      <c r="P290" s="47">
        <v>29.7</v>
      </c>
    </row>
    <row r="291" spans="1:16" x14ac:dyDescent="0.2">
      <c r="A291" s="105" t="s">
        <v>342</v>
      </c>
      <c r="B291" s="106" t="s">
        <v>34</v>
      </c>
      <c r="C291" s="52" t="s">
        <v>19</v>
      </c>
      <c r="D291" s="82">
        <v>44038</v>
      </c>
      <c r="E291" s="123">
        <v>554000</v>
      </c>
      <c r="F291" s="123">
        <v>-1321502</v>
      </c>
      <c r="G291" s="81">
        <v>207</v>
      </c>
      <c r="H291" s="50">
        <v>7.9502134323120117</v>
      </c>
      <c r="I291" s="35" t="s">
        <v>39</v>
      </c>
      <c r="J291" s="49">
        <v>300.16256713867188</v>
      </c>
      <c r="K291" s="47">
        <v>10</v>
      </c>
      <c r="L291" s="49">
        <v>0</v>
      </c>
      <c r="M291" s="47">
        <v>0</v>
      </c>
      <c r="N291" s="49">
        <v>79.2</v>
      </c>
      <c r="O291" s="48">
        <v>0</v>
      </c>
      <c r="P291" s="47">
        <v>14.85</v>
      </c>
    </row>
    <row r="292" spans="1:16" x14ac:dyDescent="0.2">
      <c r="A292" s="105" t="s">
        <v>343</v>
      </c>
      <c r="B292" s="106" t="s">
        <v>34</v>
      </c>
      <c r="C292" s="52" t="s">
        <v>19</v>
      </c>
      <c r="D292" s="82">
        <v>44039</v>
      </c>
      <c r="E292" s="123">
        <v>554976</v>
      </c>
      <c r="F292" s="123">
        <v>-1321480</v>
      </c>
      <c r="G292" s="81">
        <v>123</v>
      </c>
      <c r="H292" s="50">
        <v>7.9502134323120117</v>
      </c>
      <c r="I292" s="35" t="s">
        <v>39</v>
      </c>
      <c r="J292" s="49">
        <v>284.563232421875</v>
      </c>
      <c r="K292" s="47">
        <v>12</v>
      </c>
      <c r="L292" s="49">
        <v>14.428829193115234</v>
      </c>
      <c r="M292" s="47">
        <v>2</v>
      </c>
      <c r="N292" s="49">
        <v>24.75</v>
      </c>
      <c r="O292" s="48">
        <v>0</v>
      </c>
      <c r="P292" s="47">
        <v>9.9</v>
      </c>
    </row>
    <row r="293" spans="1:16" x14ac:dyDescent="0.2">
      <c r="A293" s="105" t="s">
        <v>344</v>
      </c>
      <c r="B293" s="106" t="s">
        <v>34</v>
      </c>
      <c r="C293" s="52" t="s">
        <v>19</v>
      </c>
      <c r="D293" s="82">
        <v>44039</v>
      </c>
      <c r="E293" s="123">
        <v>555983</v>
      </c>
      <c r="F293" s="123">
        <v>-1323180</v>
      </c>
      <c r="G293" s="81">
        <v>117</v>
      </c>
      <c r="H293" s="50">
        <v>7.8508358001708984</v>
      </c>
      <c r="I293" s="35" t="s">
        <v>39</v>
      </c>
      <c r="J293" s="49">
        <v>627.505615234375</v>
      </c>
      <c r="K293" s="47">
        <v>20</v>
      </c>
      <c r="L293" s="49">
        <v>110.83074188232422</v>
      </c>
      <c r="M293" s="47">
        <v>14</v>
      </c>
      <c r="N293" s="49">
        <v>24.440625295042992</v>
      </c>
      <c r="O293" s="48">
        <v>0</v>
      </c>
      <c r="P293" s="47">
        <v>19.552500236034394</v>
      </c>
    </row>
    <row r="294" spans="1:16" x14ac:dyDescent="0.2">
      <c r="A294" s="105" t="s">
        <v>345</v>
      </c>
      <c r="B294" s="106" t="s">
        <v>34</v>
      </c>
      <c r="C294" s="52" t="s">
        <v>19</v>
      </c>
      <c r="D294" s="82">
        <v>44040</v>
      </c>
      <c r="E294" s="123">
        <v>561097</v>
      </c>
      <c r="F294" s="123">
        <v>-1324977</v>
      </c>
      <c r="G294" s="81">
        <v>62</v>
      </c>
      <c r="H294" s="50">
        <v>7.9502134323120117</v>
      </c>
      <c r="I294" s="35" t="s">
        <v>39</v>
      </c>
      <c r="J294" s="49">
        <v>432.5833740234375</v>
      </c>
      <c r="K294" s="47">
        <v>13</v>
      </c>
      <c r="L294" s="49">
        <v>45.841598510742188</v>
      </c>
      <c r="M294" s="47">
        <v>7</v>
      </c>
      <c r="N294" s="49">
        <v>0</v>
      </c>
      <c r="O294" s="48">
        <v>4.95</v>
      </c>
      <c r="P294" s="47">
        <v>24.75</v>
      </c>
    </row>
    <row r="295" spans="1:16" x14ac:dyDescent="0.2">
      <c r="A295" s="105" t="s">
        <v>346</v>
      </c>
      <c r="B295" s="106" t="s">
        <v>34</v>
      </c>
      <c r="C295" s="52" t="s">
        <v>20</v>
      </c>
      <c r="D295" s="82">
        <v>44076</v>
      </c>
      <c r="E295" s="123">
        <v>550000</v>
      </c>
      <c r="F295" s="123">
        <v>-1340068</v>
      </c>
      <c r="G295" s="81">
        <v>82</v>
      </c>
      <c r="H295" s="50">
        <v>7.869908332824707</v>
      </c>
      <c r="I295" s="35" t="s">
        <v>39</v>
      </c>
      <c r="J295" s="49">
        <v>1727.247802734375</v>
      </c>
      <c r="K295" s="47">
        <v>86</v>
      </c>
      <c r="L295" s="49">
        <v>187.64057922363281</v>
      </c>
      <c r="M295" s="47">
        <v>22</v>
      </c>
      <c r="N295" s="49">
        <v>0</v>
      </c>
      <c r="O295" s="48">
        <v>19.600000000000001</v>
      </c>
      <c r="P295" s="47">
        <v>147</v>
      </c>
    </row>
    <row r="296" spans="1:16" x14ac:dyDescent="0.2">
      <c r="A296" s="105" t="s">
        <v>347</v>
      </c>
      <c r="B296" s="106" t="s">
        <v>34</v>
      </c>
      <c r="C296" s="52" t="s">
        <v>20</v>
      </c>
      <c r="D296" s="82">
        <v>44076</v>
      </c>
      <c r="E296" s="123">
        <v>545980</v>
      </c>
      <c r="F296" s="123">
        <v>-1341755</v>
      </c>
      <c r="G296" s="81">
        <v>117</v>
      </c>
      <c r="H296" s="50">
        <v>7.869908332824707</v>
      </c>
      <c r="I296" s="35" t="s">
        <v>39</v>
      </c>
      <c r="J296" s="49">
        <v>2309.173095703125</v>
      </c>
      <c r="K296" s="47">
        <v>78</v>
      </c>
      <c r="L296" s="49">
        <v>94.911628723144531</v>
      </c>
      <c r="M296" s="47">
        <v>11</v>
      </c>
      <c r="N296" s="49">
        <v>63.7</v>
      </c>
      <c r="O296" s="48">
        <v>0</v>
      </c>
      <c r="P296" s="47">
        <v>19.600000000000001</v>
      </c>
    </row>
    <row r="297" spans="1:16" x14ac:dyDescent="0.2">
      <c r="A297" s="105" t="s">
        <v>348</v>
      </c>
      <c r="B297" s="106" t="s">
        <v>34</v>
      </c>
      <c r="C297" s="52" t="s">
        <v>20</v>
      </c>
      <c r="D297" s="82">
        <v>44072</v>
      </c>
      <c r="E297" s="123">
        <v>550980</v>
      </c>
      <c r="F297" s="123">
        <v>-1334311</v>
      </c>
      <c r="G297" s="81">
        <v>88</v>
      </c>
      <c r="H297" s="50">
        <v>7.869908332824707</v>
      </c>
      <c r="I297" s="35" t="s">
        <v>39</v>
      </c>
      <c r="J297" s="49">
        <v>252.26211547851563</v>
      </c>
      <c r="K297" s="47">
        <v>19</v>
      </c>
      <c r="L297" s="49">
        <v>636.66534423828125</v>
      </c>
      <c r="M297" s="47">
        <v>83</v>
      </c>
      <c r="N297" s="49">
        <v>4.9000000000000004</v>
      </c>
      <c r="O297" s="48">
        <v>9.8000000000000007</v>
      </c>
      <c r="P297" s="47">
        <v>0</v>
      </c>
    </row>
    <row r="298" spans="1:16" x14ac:dyDescent="0.2">
      <c r="A298" s="105" t="s">
        <v>349</v>
      </c>
      <c r="B298" s="106" t="s">
        <v>34</v>
      </c>
      <c r="C298" s="52" t="s">
        <v>20</v>
      </c>
      <c r="D298" s="82">
        <v>44075</v>
      </c>
      <c r="E298" s="123">
        <v>550980</v>
      </c>
      <c r="F298" s="123">
        <v>-1340105</v>
      </c>
      <c r="G298" s="81">
        <v>93</v>
      </c>
      <c r="H298" s="50">
        <v>7.9502134323120117</v>
      </c>
      <c r="I298" s="35" t="s">
        <v>39</v>
      </c>
      <c r="J298" s="49">
        <v>1888.9276123046875</v>
      </c>
      <c r="K298" s="47">
        <v>96</v>
      </c>
      <c r="L298" s="49">
        <v>233.22503662109375</v>
      </c>
      <c r="M298" s="47">
        <v>27</v>
      </c>
      <c r="N298" s="49">
        <v>19.8</v>
      </c>
      <c r="O298" s="48">
        <v>0</v>
      </c>
      <c r="P298" s="47">
        <v>14.85</v>
      </c>
    </row>
    <row r="299" spans="1:16" x14ac:dyDescent="0.2">
      <c r="A299" s="105" t="s">
        <v>350</v>
      </c>
      <c r="B299" s="106" t="s">
        <v>34</v>
      </c>
      <c r="C299" s="52" t="s">
        <v>20</v>
      </c>
      <c r="D299" s="82">
        <v>44073</v>
      </c>
      <c r="E299" s="123">
        <v>551999</v>
      </c>
      <c r="F299" s="123">
        <v>-1334381</v>
      </c>
      <c r="G299" s="81">
        <v>38</v>
      </c>
      <c r="H299" s="50">
        <v>7.869908332824707</v>
      </c>
      <c r="I299" s="35" t="s">
        <v>39</v>
      </c>
      <c r="J299" s="49">
        <v>1302.4510498046875</v>
      </c>
      <c r="K299" s="47">
        <v>44</v>
      </c>
      <c r="L299" s="49">
        <v>222.79685974121094</v>
      </c>
      <c r="M299" s="47">
        <v>30</v>
      </c>
      <c r="N299" s="49">
        <v>0</v>
      </c>
      <c r="O299" s="48">
        <v>0</v>
      </c>
      <c r="P299" s="47">
        <v>49</v>
      </c>
    </row>
    <row r="300" spans="1:16" x14ac:dyDescent="0.2">
      <c r="A300" s="105" t="s">
        <v>351</v>
      </c>
      <c r="B300" s="106" t="s">
        <v>34</v>
      </c>
      <c r="C300" s="52" t="s">
        <v>20</v>
      </c>
      <c r="D300" s="82">
        <v>44073</v>
      </c>
      <c r="E300" s="123">
        <v>552017</v>
      </c>
      <c r="F300" s="123">
        <v>-1340072</v>
      </c>
      <c r="G300" s="81">
        <v>66</v>
      </c>
      <c r="H300" s="50">
        <v>7.869908332824707</v>
      </c>
      <c r="I300" s="35" t="s">
        <v>39</v>
      </c>
      <c r="J300" s="49">
        <v>325.01956176757813</v>
      </c>
      <c r="K300" s="47">
        <v>23</v>
      </c>
      <c r="L300" s="49">
        <v>844.13568115234375</v>
      </c>
      <c r="M300" s="47">
        <v>113</v>
      </c>
      <c r="N300" s="49">
        <v>0</v>
      </c>
      <c r="O300" s="48">
        <v>0</v>
      </c>
      <c r="P300" s="47">
        <v>0</v>
      </c>
    </row>
    <row r="301" spans="1:16" x14ac:dyDescent="0.2">
      <c r="A301" s="105" t="s">
        <v>352</v>
      </c>
      <c r="B301" s="106" t="s">
        <v>34</v>
      </c>
      <c r="C301" s="52" t="s">
        <v>20</v>
      </c>
      <c r="D301" s="82">
        <v>44068</v>
      </c>
      <c r="E301" s="123">
        <v>551980</v>
      </c>
      <c r="F301" s="123">
        <v>-1341855</v>
      </c>
      <c r="G301" s="81">
        <v>103</v>
      </c>
      <c r="H301" s="50">
        <v>7.9502134323120117</v>
      </c>
      <c r="I301" s="35" t="s">
        <v>39</v>
      </c>
      <c r="J301" s="49">
        <v>1490.0926513671875</v>
      </c>
      <c r="K301" s="47">
        <v>56</v>
      </c>
      <c r="L301" s="49">
        <v>107.46664428710938</v>
      </c>
      <c r="M301" s="47">
        <v>13</v>
      </c>
      <c r="N301" s="49">
        <v>49.5</v>
      </c>
      <c r="O301" s="48">
        <v>0</v>
      </c>
      <c r="P301" s="47">
        <v>148.5</v>
      </c>
    </row>
    <row r="302" spans="1:16" x14ac:dyDescent="0.2">
      <c r="A302" s="105" t="s">
        <v>353</v>
      </c>
      <c r="B302" s="106" t="s">
        <v>34</v>
      </c>
      <c r="C302" s="52" t="s">
        <v>20</v>
      </c>
      <c r="D302" s="82">
        <v>44077</v>
      </c>
      <c r="E302" s="123">
        <v>552000</v>
      </c>
      <c r="F302" s="123">
        <v>-1343591</v>
      </c>
      <c r="G302" s="81">
        <v>112</v>
      </c>
      <c r="H302" s="50">
        <v>7.8699078559875488</v>
      </c>
      <c r="I302" s="35" t="s">
        <v>39</v>
      </c>
      <c r="J302" s="49">
        <v>1945.85205078125</v>
      </c>
      <c r="K302" s="47">
        <v>71</v>
      </c>
      <c r="L302" s="49">
        <v>78.067298889160156</v>
      </c>
      <c r="M302" s="47">
        <v>9</v>
      </c>
      <c r="N302" s="49">
        <v>68.599999999999994</v>
      </c>
      <c r="O302" s="48">
        <v>0</v>
      </c>
      <c r="P302" s="47">
        <v>156.80000000000001</v>
      </c>
    </row>
    <row r="303" spans="1:16" x14ac:dyDescent="0.2">
      <c r="A303" s="105" t="s">
        <v>354</v>
      </c>
      <c r="B303" s="106" t="s">
        <v>34</v>
      </c>
      <c r="C303" s="52" t="s">
        <v>20</v>
      </c>
      <c r="D303" s="82">
        <v>44066</v>
      </c>
      <c r="E303" s="123">
        <v>552984</v>
      </c>
      <c r="F303" s="123">
        <v>-1340099</v>
      </c>
      <c r="G303" s="81">
        <v>51</v>
      </c>
      <c r="H303" s="50">
        <v>7.869908332824707</v>
      </c>
      <c r="I303" s="35" t="s">
        <v>39</v>
      </c>
      <c r="J303" s="49">
        <v>695.7471923828125</v>
      </c>
      <c r="K303" s="47">
        <v>31</v>
      </c>
      <c r="L303" s="49">
        <v>496.9285888671875</v>
      </c>
      <c r="M303" s="47">
        <v>67</v>
      </c>
      <c r="N303" s="49">
        <v>0</v>
      </c>
      <c r="O303" s="48">
        <v>0</v>
      </c>
      <c r="P303" s="47">
        <v>9.8000000000000007</v>
      </c>
    </row>
    <row r="304" spans="1:16" x14ac:dyDescent="0.2">
      <c r="A304" s="105" t="s">
        <v>355</v>
      </c>
      <c r="B304" s="106" t="s">
        <v>34</v>
      </c>
      <c r="C304" s="52" t="s">
        <v>20</v>
      </c>
      <c r="D304" s="82">
        <v>44068</v>
      </c>
      <c r="E304" s="123">
        <v>552980</v>
      </c>
      <c r="F304" s="123">
        <v>-1341914</v>
      </c>
      <c r="G304" s="81">
        <v>92</v>
      </c>
      <c r="H304" s="50">
        <v>7.9502134323120117</v>
      </c>
      <c r="I304" s="35" t="s">
        <v>39</v>
      </c>
      <c r="J304" s="49">
        <v>1677.6717529296875</v>
      </c>
      <c r="K304" s="47">
        <v>98</v>
      </c>
      <c r="L304" s="49">
        <v>336.7222900390625</v>
      </c>
      <c r="M304" s="47">
        <v>38</v>
      </c>
      <c r="N304" s="49">
        <v>9.9</v>
      </c>
      <c r="O304" s="48">
        <v>0</v>
      </c>
      <c r="P304" s="47">
        <v>4.95</v>
      </c>
    </row>
    <row r="305" spans="1:16" x14ac:dyDescent="0.2">
      <c r="A305" s="105" t="s">
        <v>356</v>
      </c>
      <c r="B305" s="106" t="s">
        <v>34</v>
      </c>
      <c r="C305" s="52" t="s">
        <v>20</v>
      </c>
      <c r="D305" s="82">
        <v>44068</v>
      </c>
      <c r="E305" s="123">
        <v>552985</v>
      </c>
      <c r="F305" s="123">
        <v>-1343700</v>
      </c>
      <c r="G305" s="81">
        <v>114</v>
      </c>
      <c r="H305" s="50">
        <v>7.9502134323120117</v>
      </c>
      <c r="I305" s="35" t="s">
        <v>39</v>
      </c>
      <c r="J305" s="49">
        <v>1749.9306640625</v>
      </c>
      <c r="K305" s="47">
        <v>76</v>
      </c>
      <c r="L305" s="49">
        <v>121.14118957519531</v>
      </c>
      <c r="M305" s="47">
        <v>14</v>
      </c>
      <c r="N305" s="49">
        <v>49.5</v>
      </c>
      <c r="O305" s="48">
        <v>0</v>
      </c>
      <c r="P305" s="47">
        <v>0</v>
      </c>
    </row>
    <row r="306" spans="1:16" x14ac:dyDescent="0.2">
      <c r="A306" s="105" t="s">
        <v>357</v>
      </c>
      <c r="B306" s="106" t="s">
        <v>34</v>
      </c>
      <c r="C306" s="52" t="s">
        <v>20</v>
      </c>
      <c r="D306" s="82">
        <v>44077</v>
      </c>
      <c r="E306" s="123">
        <v>553000</v>
      </c>
      <c r="F306" s="123">
        <v>-1345419</v>
      </c>
      <c r="G306" s="81">
        <v>159</v>
      </c>
      <c r="H306" s="50">
        <v>7.7896032333374023</v>
      </c>
      <c r="I306" s="35" t="s">
        <v>39</v>
      </c>
      <c r="J306" s="49">
        <v>3397.48095703125</v>
      </c>
      <c r="K306" s="47">
        <v>122</v>
      </c>
      <c r="L306" s="49">
        <v>14.748233795166016</v>
      </c>
      <c r="M306" s="47">
        <v>2</v>
      </c>
      <c r="N306" s="49">
        <v>43.65</v>
      </c>
      <c r="O306" s="48">
        <v>0</v>
      </c>
      <c r="P306" s="47">
        <v>0</v>
      </c>
    </row>
    <row r="307" spans="1:16" x14ac:dyDescent="0.2">
      <c r="A307" s="105" t="s">
        <v>358</v>
      </c>
      <c r="B307" s="106" t="s">
        <v>34</v>
      </c>
      <c r="C307" s="52" t="s">
        <v>20</v>
      </c>
      <c r="D307" s="82">
        <v>44066</v>
      </c>
      <c r="E307" s="123">
        <v>553992</v>
      </c>
      <c r="F307" s="123">
        <v>-1340081</v>
      </c>
      <c r="G307" s="81">
        <v>104</v>
      </c>
      <c r="H307" s="50">
        <v>7.9502134323120117</v>
      </c>
      <c r="I307" s="35" t="s">
        <v>39</v>
      </c>
      <c r="J307" s="49">
        <v>1726.3699951171875</v>
      </c>
      <c r="K307" s="47">
        <v>76</v>
      </c>
      <c r="L307" s="49">
        <v>174.94596862792969</v>
      </c>
      <c r="M307" s="47">
        <v>21</v>
      </c>
      <c r="N307" s="49">
        <v>4.95</v>
      </c>
      <c r="O307" s="48">
        <v>9.9</v>
      </c>
      <c r="P307" s="47">
        <v>14.85</v>
      </c>
    </row>
    <row r="308" spans="1:16" x14ac:dyDescent="0.2">
      <c r="A308" s="105" t="s">
        <v>359</v>
      </c>
      <c r="B308" s="106" t="s">
        <v>34</v>
      </c>
      <c r="C308" s="52" t="s">
        <v>20</v>
      </c>
      <c r="D308" s="82">
        <v>44066</v>
      </c>
      <c r="E308" s="123">
        <v>553999</v>
      </c>
      <c r="F308" s="123">
        <v>-1341907</v>
      </c>
      <c r="G308" s="81">
        <v>115</v>
      </c>
      <c r="H308" s="50">
        <v>7.869908332824707</v>
      </c>
      <c r="I308" s="35" t="s">
        <v>39</v>
      </c>
      <c r="J308" s="49">
        <v>2342.753173828125</v>
      </c>
      <c r="K308" s="47">
        <v>97</v>
      </c>
      <c r="L308" s="49">
        <v>71.483009338378906</v>
      </c>
      <c r="M308" s="47">
        <v>8</v>
      </c>
      <c r="N308" s="49">
        <v>14.7</v>
      </c>
      <c r="O308" s="48">
        <v>0</v>
      </c>
      <c r="P308" s="47">
        <v>9.8000000000000007</v>
      </c>
    </row>
    <row r="309" spans="1:16" x14ac:dyDescent="0.2">
      <c r="A309" s="105" t="s">
        <v>360</v>
      </c>
      <c r="B309" s="106" t="s">
        <v>34</v>
      </c>
      <c r="C309" s="52" t="s">
        <v>20</v>
      </c>
      <c r="D309" s="82">
        <v>44067</v>
      </c>
      <c r="E309" s="123">
        <v>553976</v>
      </c>
      <c r="F309" s="123">
        <v>-1343680</v>
      </c>
      <c r="G309" s="81">
        <v>111</v>
      </c>
      <c r="H309" s="50">
        <v>7.869908332824707</v>
      </c>
      <c r="I309" s="35" t="s">
        <v>39</v>
      </c>
      <c r="J309" s="49">
        <v>2851.359375</v>
      </c>
      <c r="K309" s="47">
        <v>133</v>
      </c>
      <c r="L309" s="49">
        <v>175.8311767578125</v>
      </c>
      <c r="M309" s="47">
        <v>21</v>
      </c>
      <c r="N309" s="49">
        <v>19.600000000000001</v>
      </c>
      <c r="O309" s="48">
        <v>14.7</v>
      </c>
      <c r="P309" s="47">
        <v>0</v>
      </c>
    </row>
    <row r="310" spans="1:16" x14ac:dyDescent="0.2">
      <c r="A310" s="105" t="s">
        <v>361</v>
      </c>
      <c r="B310" s="106" t="s">
        <v>34</v>
      </c>
      <c r="C310" s="52" t="s">
        <v>20</v>
      </c>
      <c r="D310" s="82">
        <v>44067</v>
      </c>
      <c r="E310" s="123">
        <v>553997</v>
      </c>
      <c r="F310" s="123">
        <v>-1345477</v>
      </c>
      <c r="G310" s="81">
        <v>110</v>
      </c>
      <c r="H310" s="50">
        <v>7.869908332824707</v>
      </c>
      <c r="I310" s="35" t="s">
        <v>39</v>
      </c>
      <c r="J310" s="49">
        <v>1799.66845703125</v>
      </c>
      <c r="K310" s="47">
        <v>64</v>
      </c>
      <c r="L310" s="49">
        <v>86.099601745605469</v>
      </c>
      <c r="M310" s="47">
        <v>11</v>
      </c>
      <c r="N310" s="49">
        <v>73.5</v>
      </c>
      <c r="O310" s="48">
        <v>4.9000000000000004</v>
      </c>
      <c r="P310" s="47">
        <v>127.4</v>
      </c>
    </row>
    <row r="311" spans="1:16" x14ac:dyDescent="0.2">
      <c r="A311" s="105" t="s">
        <v>362</v>
      </c>
      <c r="B311" s="106" t="s">
        <v>34</v>
      </c>
      <c r="C311" s="52" t="s">
        <v>20</v>
      </c>
      <c r="D311" s="82">
        <v>44064</v>
      </c>
      <c r="E311" s="123">
        <v>554978</v>
      </c>
      <c r="F311" s="123">
        <v>-1332581</v>
      </c>
      <c r="G311" s="81">
        <v>41</v>
      </c>
      <c r="H311" s="50">
        <v>7.9502134323120117</v>
      </c>
      <c r="I311" s="35" t="s">
        <v>39</v>
      </c>
      <c r="J311" s="49">
        <v>479.091796875</v>
      </c>
      <c r="K311" s="47">
        <v>13</v>
      </c>
      <c r="L311" s="49">
        <v>19.4239501953125</v>
      </c>
      <c r="M311" s="47">
        <v>3</v>
      </c>
      <c r="N311" s="49">
        <v>0</v>
      </c>
      <c r="O311" s="48">
        <v>0</v>
      </c>
      <c r="P311" s="47">
        <v>0</v>
      </c>
    </row>
    <row r="312" spans="1:16" x14ac:dyDescent="0.2">
      <c r="A312" s="105" t="s">
        <v>363</v>
      </c>
      <c r="B312" s="106" t="s">
        <v>34</v>
      </c>
      <c r="C312" s="52" t="s">
        <v>20</v>
      </c>
      <c r="D312" s="82">
        <v>44065</v>
      </c>
      <c r="E312" s="123">
        <v>555012</v>
      </c>
      <c r="F312" s="123">
        <v>-1334399</v>
      </c>
      <c r="G312" s="81">
        <v>69</v>
      </c>
      <c r="H312" s="50">
        <v>7.9502134323120117</v>
      </c>
      <c r="I312" s="35" t="s">
        <v>39</v>
      </c>
      <c r="J312" s="49">
        <v>962.80816650390625</v>
      </c>
      <c r="K312" s="47">
        <v>28</v>
      </c>
      <c r="L312" s="49">
        <v>27.266414642333984</v>
      </c>
      <c r="M312" s="47">
        <v>3</v>
      </c>
      <c r="N312" s="49">
        <v>0</v>
      </c>
      <c r="O312" s="48">
        <v>0</v>
      </c>
      <c r="P312" s="47">
        <v>64.349999999999994</v>
      </c>
    </row>
    <row r="313" spans="1:16" x14ac:dyDescent="0.2">
      <c r="A313" s="105" t="s">
        <v>364</v>
      </c>
      <c r="B313" s="106" t="s">
        <v>34</v>
      </c>
      <c r="C313" s="52" t="s">
        <v>20</v>
      </c>
      <c r="D313" s="82">
        <v>44065</v>
      </c>
      <c r="E313" s="123">
        <v>554979</v>
      </c>
      <c r="F313" s="123">
        <v>-1335965</v>
      </c>
      <c r="G313" s="81">
        <v>154</v>
      </c>
      <c r="H313" s="50">
        <v>7.9502134323120117</v>
      </c>
      <c r="I313" s="35" t="s">
        <v>39</v>
      </c>
      <c r="J313" s="49">
        <v>1021.6157836914063</v>
      </c>
      <c r="K313" s="47">
        <v>40</v>
      </c>
      <c r="L313" s="49">
        <v>36.031597137451172</v>
      </c>
      <c r="M313" s="47">
        <v>4</v>
      </c>
      <c r="N313" s="49">
        <v>49.5</v>
      </c>
      <c r="O313" s="48">
        <v>14.85</v>
      </c>
      <c r="P313" s="47">
        <v>0</v>
      </c>
    </row>
    <row r="314" spans="1:16" x14ac:dyDescent="0.2">
      <c r="A314" s="105" t="s">
        <v>365</v>
      </c>
      <c r="B314" s="106" t="s">
        <v>34</v>
      </c>
      <c r="C314" s="52" t="s">
        <v>20</v>
      </c>
      <c r="D314" s="82">
        <v>44058</v>
      </c>
      <c r="E314" s="123">
        <v>554988</v>
      </c>
      <c r="F314" s="123">
        <v>-1343681</v>
      </c>
      <c r="G314" s="81">
        <v>80</v>
      </c>
      <c r="H314" s="50">
        <v>8.0305185317993164</v>
      </c>
      <c r="I314" s="35" t="s">
        <v>39</v>
      </c>
      <c r="J314" s="49">
        <v>1377.8338623046875</v>
      </c>
      <c r="K314" s="47">
        <v>52</v>
      </c>
      <c r="L314" s="49">
        <v>68.65850830078125</v>
      </c>
      <c r="M314" s="47">
        <v>8</v>
      </c>
      <c r="N314" s="49">
        <v>0</v>
      </c>
      <c r="O314" s="48">
        <v>10</v>
      </c>
      <c r="P314" s="47">
        <v>125</v>
      </c>
    </row>
    <row r="315" spans="1:16" x14ac:dyDescent="0.2">
      <c r="A315" s="105" t="s">
        <v>366</v>
      </c>
      <c r="B315" s="106" t="s">
        <v>34</v>
      </c>
      <c r="C315" s="52" t="s">
        <v>20</v>
      </c>
      <c r="D315" s="82">
        <v>44058</v>
      </c>
      <c r="E315" s="123">
        <v>554978</v>
      </c>
      <c r="F315" s="123">
        <v>-1345506</v>
      </c>
      <c r="G315" s="81">
        <v>103</v>
      </c>
      <c r="H315" s="50">
        <v>7.9502134323120117</v>
      </c>
      <c r="I315" s="35" t="s">
        <v>39</v>
      </c>
      <c r="J315" s="49">
        <v>2533.85205078125</v>
      </c>
      <c r="K315" s="47">
        <v>97</v>
      </c>
      <c r="L315" s="49">
        <v>193.95089721679688</v>
      </c>
      <c r="M315" s="47">
        <v>25</v>
      </c>
      <c r="N315" s="49">
        <v>9.9</v>
      </c>
      <c r="O315" s="48">
        <v>14.85</v>
      </c>
      <c r="P315" s="47">
        <v>19.8</v>
      </c>
    </row>
    <row r="316" spans="1:16" x14ac:dyDescent="0.2">
      <c r="A316" s="105" t="s">
        <v>367</v>
      </c>
      <c r="B316" s="106" t="s">
        <v>34</v>
      </c>
      <c r="C316" s="52" t="s">
        <v>20</v>
      </c>
      <c r="D316" s="82">
        <v>44058</v>
      </c>
      <c r="E316" s="123">
        <v>554981</v>
      </c>
      <c r="F316" s="123">
        <v>-1351280</v>
      </c>
      <c r="G316" s="81">
        <v>138</v>
      </c>
      <c r="H316" s="50">
        <v>8.1108236312866211</v>
      </c>
      <c r="I316" s="35" t="s">
        <v>39</v>
      </c>
      <c r="J316" s="49">
        <v>2399.248291015625</v>
      </c>
      <c r="K316" s="47">
        <v>93</v>
      </c>
      <c r="L316" s="49">
        <v>94.1983642578125</v>
      </c>
      <c r="M316" s="47">
        <v>12</v>
      </c>
      <c r="N316" s="49">
        <v>20.2</v>
      </c>
      <c r="O316" s="48">
        <v>0</v>
      </c>
      <c r="P316" s="47">
        <v>40.4</v>
      </c>
    </row>
    <row r="317" spans="1:16" x14ac:dyDescent="0.2">
      <c r="A317" s="105" t="s">
        <v>368</v>
      </c>
      <c r="B317" s="106" t="s">
        <v>34</v>
      </c>
      <c r="C317" s="52" t="s">
        <v>20</v>
      </c>
      <c r="D317" s="82">
        <v>44046</v>
      </c>
      <c r="E317" s="123">
        <v>555993</v>
      </c>
      <c r="F317" s="123">
        <v>-1340179</v>
      </c>
      <c r="G317" s="81">
        <v>41</v>
      </c>
      <c r="H317" s="50">
        <v>7.9502134323120117</v>
      </c>
      <c r="I317" s="35" t="s">
        <v>39</v>
      </c>
      <c r="J317" s="49">
        <v>1924.3275146484375</v>
      </c>
      <c r="K317" s="47">
        <v>65</v>
      </c>
      <c r="L317" s="49">
        <v>422.61990356445313</v>
      </c>
      <c r="M317" s="47">
        <v>56</v>
      </c>
      <c r="N317" s="49">
        <v>0</v>
      </c>
      <c r="O317" s="48">
        <v>4.95</v>
      </c>
      <c r="P317" s="47">
        <v>9.9</v>
      </c>
    </row>
    <row r="318" spans="1:16" x14ac:dyDescent="0.2">
      <c r="A318" s="105" t="s">
        <v>369</v>
      </c>
      <c r="B318" s="106" t="s">
        <v>34</v>
      </c>
      <c r="C318" s="52" t="s">
        <v>20</v>
      </c>
      <c r="D318" s="82">
        <v>44045</v>
      </c>
      <c r="E318" s="123">
        <v>560006</v>
      </c>
      <c r="F318" s="123">
        <v>-1341998</v>
      </c>
      <c r="G318" s="81">
        <v>49</v>
      </c>
      <c r="H318" s="50">
        <v>7.9502134323120117</v>
      </c>
      <c r="I318" s="35" t="s">
        <v>39</v>
      </c>
      <c r="J318" s="49">
        <v>1581.07373046875</v>
      </c>
      <c r="K318" s="47">
        <v>74</v>
      </c>
      <c r="L318" s="49">
        <v>436.84365844726563</v>
      </c>
      <c r="M318" s="47">
        <v>57</v>
      </c>
      <c r="N318" s="49">
        <v>0</v>
      </c>
      <c r="O318" s="48">
        <v>0</v>
      </c>
      <c r="P318" s="47">
        <v>0</v>
      </c>
    </row>
    <row r="319" spans="1:16" x14ac:dyDescent="0.2">
      <c r="A319" s="105" t="s">
        <v>370</v>
      </c>
      <c r="B319" s="106" t="s">
        <v>34</v>
      </c>
      <c r="C319" s="52" t="s">
        <v>20</v>
      </c>
      <c r="D319" s="82">
        <v>44057</v>
      </c>
      <c r="E319" s="123">
        <v>555959</v>
      </c>
      <c r="F319" s="123">
        <v>-1343817</v>
      </c>
      <c r="G319" s="81">
        <v>210</v>
      </c>
      <c r="H319" s="50">
        <v>7.9502134323120117</v>
      </c>
      <c r="I319" s="35" t="s">
        <v>39</v>
      </c>
      <c r="J319" s="49">
        <v>2398.21240234375</v>
      </c>
      <c r="K319" s="47">
        <v>67</v>
      </c>
      <c r="L319" s="49">
        <v>28.930694580078125</v>
      </c>
      <c r="M319" s="47">
        <v>3</v>
      </c>
      <c r="N319" s="49">
        <v>183.15</v>
      </c>
      <c r="O319" s="48">
        <v>4.95</v>
      </c>
      <c r="P319" s="47">
        <v>14.85</v>
      </c>
    </row>
    <row r="320" spans="1:16" x14ac:dyDescent="0.2">
      <c r="A320" s="105" t="s">
        <v>371</v>
      </c>
      <c r="B320" s="106" t="s">
        <v>34</v>
      </c>
      <c r="C320" s="52" t="s">
        <v>20</v>
      </c>
      <c r="D320" s="82">
        <v>44057</v>
      </c>
      <c r="E320" s="123">
        <v>555986</v>
      </c>
      <c r="F320" s="123">
        <v>-1345501</v>
      </c>
      <c r="G320" s="81">
        <v>201</v>
      </c>
      <c r="H320" s="50">
        <v>8.0305185317993164</v>
      </c>
      <c r="I320" s="35" t="s">
        <v>39</v>
      </c>
      <c r="J320" s="49">
        <v>685.1334228515625</v>
      </c>
      <c r="K320" s="47">
        <v>15</v>
      </c>
      <c r="L320" s="49">
        <v>0</v>
      </c>
      <c r="M320" s="47">
        <v>0</v>
      </c>
      <c r="N320" s="49">
        <v>70</v>
      </c>
      <c r="O320" s="48">
        <v>0</v>
      </c>
      <c r="P320" s="47">
        <v>115</v>
      </c>
    </row>
    <row r="321" spans="1:16" x14ac:dyDescent="0.2">
      <c r="A321" s="105" t="s">
        <v>372</v>
      </c>
      <c r="B321" s="106" t="s">
        <v>34</v>
      </c>
      <c r="C321" s="52" t="s">
        <v>20</v>
      </c>
      <c r="D321" s="82">
        <v>44056</v>
      </c>
      <c r="E321" s="123">
        <v>555982</v>
      </c>
      <c r="F321" s="123">
        <v>-1351278</v>
      </c>
      <c r="G321" s="81">
        <v>191</v>
      </c>
      <c r="H321" s="50">
        <v>8.0305185317993164</v>
      </c>
      <c r="I321" s="35" t="s">
        <v>39</v>
      </c>
      <c r="J321" s="49">
        <v>1705.552734375</v>
      </c>
      <c r="K321" s="47">
        <v>47</v>
      </c>
      <c r="L321" s="49">
        <v>16.468288421630859</v>
      </c>
      <c r="M321" s="47">
        <v>2</v>
      </c>
      <c r="N321" s="49">
        <v>95</v>
      </c>
      <c r="O321" s="48">
        <v>0</v>
      </c>
      <c r="P321" s="47">
        <v>60</v>
      </c>
    </row>
    <row r="322" spans="1:16" x14ac:dyDescent="0.2">
      <c r="A322" s="105" t="s">
        <v>373</v>
      </c>
      <c r="B322" s="106" t="s">
        <v>34</v>
      </c>
      <c r="C322" s="52" t="s">
        <v>20</v>
      </c>
      <c r="D322" s="82">
        <v>44047</v>
      </c>
      <c r="E322" s="123">
        <v>560979</v>
      </c>
      <c r="F322" s="123">
        <v>-1334362</v>
      </c>
      <c r="G322" s="81">
        <v>163</v>
      </c>
      <c r="H322" s="50">
        <v>7.8699078559875488</v>
      </c>
      <c r="I322" s="35" t="s">
        <v>39</v>
      </c>
      <c r="J322" s="49">
        <v>1039.9051513671875</v>
      </c>
      <c r="K322" s="47">
        <v>32</v>
      </c>
      <c r="L322" s="49">
        <v>77.749481201171875</v>
      </c>
      <c r="M322" s="47">
        <v>10</v>
      </c>
      <c r="N322" s="49">
        <v>44.1</v>
      </c>
      <c r="O322" s="48">
        <v>4.9000000000000004</v>
      </c>
      <c r="P322" s="47">
        <v>14.7</v>
      </c>
    </row>
    <row r="323" spans="1:16" x14ac:dyDescent="0.2">
      <c r="A323" s="105" t="s">
        <v>374</v>
      </c>
      <c r="B323" s="106" t="s">
        <v>34</v>
      </c>
      <c r="C323" s="52" t="s">
        <v>20</v>
      </c>
      <c r="D323" s="82">
        <v>44045</v>
      </c>
      <c r="E323" s="123">
        <v>561011</v>
      </c>
      <c r="F323" s="123">
        <v>-1342002</v>
      </c>
      <c r="G323" s="81">
        <v>74</v>
      </c>
      <c r="H323" s="50">
        <v>7.9502134323120117</v>
      </c>
      <c r="I323" s="35" t="s">
        <v>39</v>
      </c>
      <c r="J323" s="49">
        <v>3366.20654296875</v>
      </c>
      <c r="K323" s="47">
        <v>160</v>
      </c>
      <c r="L323" s="49">
        <v>663.8760986328125</v>
      </c>
      <c r="M323" s="47">
        <v>76</v>
      </c>
      <c r="N323" s="49">
        <v>0</v>
      </c>
      <c r="O323" s="48">
        <v>0</v>
      </c>
      <c r="P323" s="47">
        <v>9.9</v>
      </c>
    </row>
    <row r="324" spans="1:16" x14ac:dyDescent="0.2">
      <c r="A324" s="105" t="s">
        <v>375</v>
      </c>
      <c r="B324" s="106" t="s">
        <v>34</v>
      </c>
      <c r="C324" s="52" t="s">
        <v>20</v>
      </c>
      <c r="D324" s="82">
        <v>44059</v>
      </c>
      <c r="E324" s="123">
        <v>560989</v>
      </c>
      <c r="F324" s="123">
        <v>-1343798</v>
      </c>
      <c r="G324" s="81">
        <v>158</v>
      </c>
      <c r="H324" s="50">
        <v>7.9502134323120117</v>
      </c>
      <c r="I324" s="35" t="s">
        <v>39</v>
      </c>
      <c r="J324" s="49">
        <v>1268.69482421875</v>
      </c>
      <c r="K324" s="47">
        <v>41</v>
      </c>
      <c r="L324" s="49">
        <v>181.63311767578125</v>
      </c>
      <c r="M324" s="47">
        <v>23</v>
      </c>
      <c r="N324" s="49">
        <v>59.4</v>
      </c>
      <c r="O324" s="48">
        <v>4.95</v>
      </c>
      <c r="P324" s="47">
        <v>29.7</v>
      </c>
    </row>
    <row r="325" spans="1:16" x14ac:dyDescent="0.2">
      <c r="A325" s="105" t="s">
        <v>376</v>
      </c>
      <c r="B325" s="106" t="s">
        <v>34</v>
      </c>
      <c r="C325" s="52" t="s">
        <v>20</v>
      </c>
      <c r="D325" s="82">
        <v>44054</v>
      </c>
      <c r="E325" s="123">
        <v>560978</v>
      </c>
      <c r="F325" s="123">
        <v>-1345603</v>
      </c>
      <c r="G325" s="81">
        <v>102</v>
      </c>
      <c r="H325" s="50">
        <v>7.9502134323120117</v>
      </c>
      <c r="I325" s="35" t="s">
        <v>39</v>
      </c>
      <c r="J325" s="49">
        <v>6468.09619140625</v>
      </c>
      <c r="K325" s="47">
        <v>287</v>
      </c>
      <c r="L325" s="49">
        <v>165.49331665039063</v>
      </c>
      <c r="M325" s="47">
        <v>19</v>
      </c>
      <c r="N325" s="49">
        <v>4.95</v>
      </c>
      <c r="O325" s="48">
        <v>0</v>
      </c>
      <c r="P325" s="47">
        <v>4.95</v>
      </c>
    </row>
    <row r="326" spans="1:16" x14ac:dyDescent="0.2">
      <c r="A326" s="105" t="s">
        <v>377</v>
      </c>
      <c r="B326" s="106" t="s">
        <v>34</v>
      </c>
      <c r="C326" s="52" t="s">
        <v>20</v>
      </c>
      <c r="D326" s="82">
        <v>44056</v>
      </c>
      <c r="E326" s="123">
        <v>560979</v>
      </c>
      <c r="F326" s="123">
        <v>-1351328</v>
      </c>
      <c r="G326" s="81">
        <v>155</v>
      </c>
      <c r="H326" s="50">
        <v>7.9502134323120117</v>
      </c>
      <c r="I326" s="35" t="s">
        <v>39</v>
      </c>
      <c r="J326" s="49">
        <v>607.303466796875</v>
      </c>
      <c r="K326" s="47">
        <v>21</v>
      </c>
      <c r="L326" s="49">
        <v>8.9612760543823242</v>
      </c>
      <c r="M326" s="47">
        <v>1</v>
      </c>
      <c r="N326" s="49">
        <v>74.25</v>
      </c>
      <c r="O326" s="48">
        <v>0</v>
      </c>
      <c r="P326" s="47">
        <v>0</v>
      </c>
    </row>
    <row r="327" spans="1:16" x14ac:dyDescent="0.2">
      <c r="A327" s="105" t="s">
        <v>378</v>
      </c>
      <c r="B327" s="106" t="s">
        <v>34</v>
      </c>
      <c r="C327" s="52" t="s">
        <v>20</v>
      </c>
      <c r="D327" s="82">
        <v>44047</v>
      </c>
      <c r="E327" s="123">
        <v>561979</v>
      </c>
      <c r="F327" s="123">
        <v>-1334400</v>
      </c>
      <c r="G327" s="81">
        <v>104</v>
      </c>
      <c r="H327" s="50">
        <v>6.4595484733581543</v>
      </c>
      <c r="I327" s="35" t="s">
        <v>39</v>
      </c>
      <c r="J327" s="49">
        <v>1022.9022827148438</v>
      </c>
      <c r="K327" s="47">
        <v>27</v>
      </c>
      <c r="L327" s="49">
        <v>16.170644760131836</v>
      </c>
      <c r="M327" s="47">
        <v>2</v>
      </c>
      <c r="N327" s="49">
        <v>16.606451612903225</v>
      </c>
      <c r="O327" s="48">
        <v>0</v>
      </c>
      <c r="P327" s="47">
        <v>12.45483870967742</v>
      </c>
    </row>
    <row r="328" spans="1:16" x14ac:dyDescent="0.2">
      <c r="A328" s="105" t="s">
        <v>379</v>
      </c>
      <c r="B328" s="106" t="s">
        <v>34</v>
      </c>
      <c r="C328" s="52" t="s">
        <v>20</v>
      </c>
      <c r="D328" s="82">
        <v>44044</v>
      </c>
      <c r="E328" s="123">
        <v>562003</v>
      </c>
      <c r="F328" s="123">
        <v>-1341978</v>
      </c>
      <c r="G328" s="81">
        <v>85</v>
      </c>
      <c r="H328" s="50">
        <v>8.0305185317993164</v>
      </c>
      <c r="I328" s="35" t="s">
        <v>39</v>
      </c>
      <c r="J328" s="49">
        <v>725.63134765625</v>
      </c>
      <c r="K328" s="47">
        <v>28</v>
      </c>
      <c r="L328" s="49">
        <v>105.39340209960938</v>
      </c>
      <c r="M328" s="47">
        <v>14</v>
      </c>
      <c r="N328" s="49">
        <v>5</v>
      </c>
      <c r="O328" s="48">
        <v>35</v>
      </c>
      <c r="P328" s="47">
        <v>15</v>
      </c>
    </row>
    <row r="329" spans="1:16" x14ac:dyDescent="0.2">
      <c r="A329" s="105" t="s">
        <v>380</v>
      </c>
      <c r="B329" s="106" t="s">
        <v>34</v>
      </c>
      <c r="C329" s="52" t="s">
        <v>20</v>
      </c>
      <c r="D329" s="82">
        <v>44054</v>
      </c>
      <c r="E329" s="123">
        <v>561978</v>
      </c>
      <c r="F329" s="123">
        <v>-1345627</v>
      </c>
      <c r="G329" s="81">
        <v>52</v>
      </c>
      <c r="H329" s="50">
        <v>7.9502134323120117</v>
      </c>
      <c r="I329" s="35" t="s">
        <v>39</v>
      </c>
      <c r="J329" s="49">
        <v>1897.1640625</v>
      </c>
      <c r="K329" s="47">
        <v>57</v>
      </c>
      <c r="L329" s="49">
        <v>151.54338073730469</v>
      </c>
      <c r="M329" s="47">
        <v>19</v>
      </c>
      <c r="N329" s="49">
        <v>14.85</v>
      </c>
      <c r="O329" s="48">
        <v>9.9</v>
      </c>
      <c r="P329" s="47">
        <v>24.75</v>
      </c>
    </row>
    <row r="330" spans="1:16" x14ac:dyDescent="0.2">
      <c r="A330" s="105" t="s">
        <v>381</v>
      </c>
      <c r="B330" s="106" t="s">
        <v>34</v>
      </c>
      <c r="C330" s="52" t="s">
        <v>20</v>
      </c>
      <c r="D330" s="82">
        <v>44055</v>
      </c>
      <c r="E330" s="123">
        <v>562001</v>
      </c>
      <c r="F330" s="123">
        <v>-1351372</v>
      </c>
      <c r="G330" s="81">
        <v>87</v>
      </c>
      <c r="H330" s="50">
        <v>8.0305185317993164</v>
      </c>
      <c r="I330" s="35" t="s">
        <v>39</v>
      </c>
      <c r="J330" s="49">
        <v>1832.5079345703125</v>
      </c>
      <c r="K330" s="47">
        <v>72</v>
      </c>
      <c r="L330" s="49">
        <v>212.38331604003906</v>
      </c>
      <c r="M330" s="47">
        <v>26</v>
      </c>
      <c r="N330" s="49">
        <v>15</v>
      </c>
      <c r="O330" s="48">
        <v>25</v>
      </c>
      <c r="P330" s="47">
        <v>35</v>
      </c>
    </row>
    <row r="331" spans="1:16" x14ac:dyDescent="0.2">
      <c r="A331" s="105" t="s">
        <v>382</v>
      </c>
      <c r="B331" s="106" t="s">
        <v>34</v>
      </c>
      <c r="C331" s="52" t="s">
        <v>20</v>
      </c>
      <c r="D331" s="82">
        <v>44055</v>
      </c>
      <c r="E331" s="123">
        <v>561980</v>
      </c>
      <c r="F331" s="123">
        <v>-1353146</v>
      </c>
      <c r="G331" s="81">
        <v>112</v>
      </c>
      <c r="H331" s="50">
        <v>7.9502134323120117</v>
      </c>
      <c r="I331" s="35" t="s">
        <v>39</v>
      </c>
      <c r="J331" s="49">
        <v>1116.0645751953125</v>
      </c>
      <c r="K331" s="47">
        <v>48</v>
      </c>
      <c r="L331" s="49">
        <v>74.379508972167969</v>
      </c>
      <c r="M331" s="47">
        <v>10</v>
      </c>
      <c r="N331" s="49">
        <v>44.55</v>
      </c>
      <c r="O331" s="48">
        <v>9.9</v>
      </c>
      <c r="P331" s="47">
        <v>9.9</v>
      </c>
    </row>
    <row r="332" spans="1:16" x14ac:dyDescent="0.2">
      <c r="A332" s="105" t="s">
        <v>383</v>
      </c>
      <c r="B332" s="106" t="s">
        <v>34</v>
      </c>
      <c r="C332" s="52" t="s">
        <v>20</v>
      </c>
      <c r="D332" s="82">
        <v>44047</v>
      </c>
      <c r="E332" s="123">
        <v>562897</v>
      </c>
      <c r="F332" s="123">
        <v>-1334397</v>
      </c>
      <c r="G332" s="81">
        <v>49</v>
      </c>
      <c r="H332" s="50">
        <v>8.0305185317993164</v>
      </c>
      <c r="I332" s="35" t="s">
        <v>39</v>
      </c>
      <c r="J332" s="49">
        <v>1114.6959228515625</v>
      </c>
      <c r="K332" s="47">
        <v>30</v>
      </c>
      <c r="L332" s="49">
        <v>35.217941284179688</v>
      </c>
      <c r="M332" s="47">
        <v>5</v>
      </c>
      <c r="N332" s="49">
        <v>20</v>
      </c>
      <c r="O332" s="48">
        <v>5</v>
      </c>
      <c r="P332" s="47">
        <v>0</v>
      </c>
    </row>
    <row r="333" spans="1:16" x14ac:dyDescent="0.2">
      <c r="A333" s="105" t="s">
        <v>384</v>
      </c>
      <c r="B333" s="106" t="s">
        <v>34</v>
      </c>
      <c r="C333" s="52" t="s">
        <v>20</v>
      </c>
      <c r="D333" s="82">
        <v>44044</v>
      </c>
      <c r="E333" s="123">
        <v>562984</v>
      </c>
      <c r="F333" s="123">
        <v>-1341980</v>
      </c>
      <c r="G333" s="81">
        <v>45</v>
      </c>
      <c r="H333" s="50">
        <v>7.9502134323120117</v>
      </c>
      <c r="I333" s="35" t="s">
        <v>39</v>
      </c>
      <c r="J333" s="49">
        <v>1927.746337890625</v>
      </c>
      <c r="K333" s="47">
        <v>90</v>
      </c>
      <c r="L333" s="49">
        <v>444.131591796875</v>
      </c>
      <c r="M333" s="47">
        <v>53</v>
      </c>
      <c r="N333" s="49">
        <v>0</v>
      </c>
      <c r="O333" s="48">
        <v>14.85</v>
      </c>
      <c r="P333" s="47">
        <v>4.95</v>
      </c>
    </row>
    <row r="334" spans="1:16" x14ac:dyDescent="0.2">
      <c r="A334" s="105" t="s">
        <v>385</v>
      </c>
      <c r="B334" s="106" t="s">
        <v>34</v>
      </c>
      <c r="C334" s="52" t="s">
        <v>21</v>
      </c>
      <c r="D334" s="82">
        <v>44056</v>
      </c>
      <c r="E334" s="123">
        <v>563002</v>
      </c>
      <c r="F334" s="123">
        <v>-1351515</v>
      </c>
      <c r="G334" s="81">
        <v>58</v>
      </c>
      <c r="H334" s="50">
        <v>7.9502134323120117</v>
      </c>
      <c r="I334" s="35" t="s">
        <v>39</v>
      </c>
      <c r="J334" s="49">
        <v>1452.7017822265625</v>
      </c>
      <c r="K334" s="47">
        <v>61</v>
      </c>
      <c r="L334" s="49">
        <v>392.60302734375</v>
      </c>
      <c r="M334" s="47">
        <v>52</v>
      </c>
      <c r="N334" s="49">
        <v>0</v>
      </c>
      <c r="O334" s="48">
        <v>24.75</v>
      </c>
      <c r="P334" s="47">
        <v>14.85</v>
      </c>
    </row>
    <row r="335" spans="1:16" x14ac:dyDescent="0.2">
      <c r="A335" s="105" t="s">
        <v>386</v>
      </c>
      <c r="B335" s="106" t="s">
        <v>34</v>
      </c>
      <c r="C335" s="52" t="s">
        <v>21</v>
      </c>
      <c r="D335" s="82">
        <v>44056</v>
      </c>
      <c r="E335" s="123">
        <v>562999</v>
      </c>
      <c r="F335" s="123">
        <v>-1353320</v>
      </c>
      <c r="G335" s="81">
        <v>84</v>
      </c>
      <c r="H335" s="50">
        <v>7.9502134323120117</v>
      </c>
      <c r="I335" s="35" t="s">
        <v>39</v>
      </c>
      <c r="J335" s="49">
        <v>1449.617919921875</v>
      </c>
      <c r="K335" s="47">
        <v>56</v>
      </c>
      <c r="L335" s="49">
        <v>107.38199615478516</v>
      </c>
      <c r="M335" s="47">
        <v>12</v>
      </c>
      <c r="N335" s="49">
        <v>0</v>
      </c>
      <c r="O335" s="48">
        <v>19.8</v>
      </c>
      <c r="P335" s="47">
        <v>133.65</v>
      </c>
    </row>
    <row r="336" spans="1:16" x14ac:dyDescent="0.2">
      <c r="A336" s="105" t="s">
        <v>387</v>
      </c>
      <c r="B336" s="106" t="s">
        <v>34</v>
      </c>
      <c r="C336" s="52" t="s">
        <v>21</v>
      </c>
      <c r="D336" s="82">
        <v>44056</v>
      </c>
      <c r="E336" s="123">
        <v>563920</v>
      </c>
      <c r="F336" s="123">
        <v>-1351505</v>
      </c>
      <c r="G336" s="81">
        <v>29</v>
      </c>
      <c r="H336" s="50">
        <v>8.0305185317993164</v>
      </c>
      <c r="I336" s="35" t="s">
        <v>39</v>
      </c>
      <c r="J336" s="49">
        <v>1613.4896240234375</v>
      </c>
      <c r="K336" s="47">
        <v>44</v>
      </c>
      <c r="L336" s="49">
        <v>10.142650604248047</v>
      </c>
      <c r="M336" s="47">
        <v>1</v>
      </c>
      <c r="N336" s="49">
        <v>0</v>
      </c>
      <c r="O336" s="48">
        <v>0</v>
      </c>
      <c r="P336" s="47">
        <v>35</v>
      </c>
    </row>
    <row r="337" spans="1:16" x14ac:dyDescent="0.2">
      <c r="A337" s="105" t="s">
        <v>388</v>
      </c>
      <c r="B337" s="106" t="s">
        <v>34</v>
      </c>
      <c r="C337" s="52" t="s">
        <v>21</v>
      </c>
      <c r="D337" s="82">
        <v>44057</v>
      </c>
      <c r="E337" s="123">
        <v>564000</v>
      </c>
      <c r="F337" s="123">
        <v>-1353422</v>
      </c>
      <c r="G337" s="81">
        <v>73</v>
      </c>
      <c r="H337" s="50">
        <v>8.0305185317993164</v>
      </c>
      <c r="I337" s="35" t="s">
        <v>39</v>
      </c>
      <c r="J337" s="49">
        <v>3170.2666015625</v>
      </c>
      <c r="K337" s="47">
        <v>108</v>
      </c>
      <c r="L337" s="49">
        <v>427.01678466796875</v>
      </c>
      <c r="M337" s="47">
        <v>55</v>
      </c>
      <c r="N337" s="49">
        <v>0</v>
      </c>
      <c r="O337" s="48">
        <v>0</v>
      </c>
      <c r="P337" s="47">
        <v>105</v>
      </c>
    </row>
    <row r="338" spans="1:16" x14ac:dyDescent="0.2">
      <c r="A338" s="105" t="s">
        <v>389</v>
      </c>
      <c r="B338" s="106" t="s">
        <v>34</v>
      </c>
      <c r="C338" s="52" t="s">
        <v>21</v>
      </c>
      <c r="D338" s="82">
        <v>44057</v>
      </c>
      <c r="E338" s="123">
        <v>564002</v>
      </c>
      <c r="F338" s="123">
        <v>-1355176</v>
      </c>
      <c r="G338" s="81">
        <v>131</v>
      </c>
      <c r="H338" s="50">
        <v>7.9502134323120117</v>
      </c>
      <c r="I338" s="35" t="s">
        <v>39</v>
      </c>
      <c r="J338" s="49">
        <v>2376.712158203125</v>
      </c>
      <c r="K338" s="47">
        <v>101</v>
      </c>
      <c r="L338" s="49">
        <v>90.4656982421875</v>
      </c>
      <c r="M338" s="47">
        <v>10</v>
      </c>
      <c r="N338" s="49">
        <v>0</v>
      </c>
      <c r="O338" s="48">
        <v>4.95</v>
      </c>
      <c r="P338" s="47">
        <v>14.85</v>
      </c>
    </row>
    <row r="339" spans="1:16" x14ac:dyDescent="0.2">
      <c r="A339" s="105" t="s">
        <v>390</v>
      </c>
      <c r="B339" s="106" t="s">
        <v>34</v>
      </c>
      <c r="C339" s="52" t="s">
        <v>21</v>
      </c>
      <c r="D339" s="82">
        <v>44010</v>
      </c>
      <c r="E339" s="123">
        <v>565001</v>
      </c>
      <c r="F339" s="123">
        <v>-1325034</v>
      </c>
      <c r="G339" s="81">
        <v>113</v>
      </c>
      <c r="H339" s="50">
        <v>8.1108236312866211</v>
      </c>
      <c r="I339" s="35" t="s">
        <v>39</v>
      </c>
      <c r="J339" s="49">
        <v>559.23974609375</v>
      </c>
      <c r="K339" s="47">
        <v>25</v>
      </c>
      <c r="L339" s="49">
        <v>217.20088195800781</v>
      </c>
      <c r="M339" s="47">
        <v>32</v>
      </c>
      <c r="N339" s="49">
        <v>0</v>
      </c>
      <c r="O339" s="48">
        <v>0</v>
      </c>
      <c r="P339" s="47">
        <v>0</v>
      </c>
    </row>
    <row r="340" spans="1:16" x14ac:dyDescent="0.2">
      <c r="A340" s="105" t="s">
        <v>391</v>
      </c>
      <c r="B340" s="106" t="s">
        <v>34</v>
      </c>
      <c r="C340" s="52" t="s">
        <v>21</v>
      </c>
      <c r="D340" s="82">
        <v>44057</v>
      </c>
      <c r="E340" s="123">
        <v>565000</v>
      </c>
      <c r="F340" s="123">
        <v>-1355139</v>
      </c>
      <c r="G340" s="81">
        <v>101</v>
      </c>
      <c r="H340" s="50">
        <v>8.0305185317993164</v>
      </c>
      <c r="I340" s="35" t="s">
        <v>39</v>
      </c>
      <c r="J340" s="49">
        <v>1223.9820556640625</v>
      </c>
      <c r="K340" s="47">
        <v>51</v>
      </c>
      <c r="L340" s="49">
        <v>160.08804321289063</v>
      </c>
      <c r="M340" s="47">
        <v>20</v>
      </c>
      <c r="N340" s="49">
        <v>10</v>
      </c>
      <c r="O340" s="48">
        <v>10</v>
      </c>
      <c r="P340" s="47">
        <v>0</v>
      </c>
    </row>
    <row r="341" spans="1:16" x14ac:dyDescent="0.2">
      <c r="A341" s="105" t="s">
        <v>392</v>
      </c>
      <c r="B341" s="106" t="s">
        <v>34</v>
      </c>
      <c r="C341" s="52" t="s">
        <v>21</v>
      </c>
      <c r="D341" s="82">
        <v>44011</v>
      </c>
      <c r="E341" s="123">
        <v>565999</v>
      </c>
      <c r="F341" s="123">
        <v>-1342104</v>
      </c>
      <c r="G341" s="81">
        <v>188</v>
      </c>
      <c r="H341" s="50">
        <v>7.9502134323120117</v>
      </c>
      <c r="I341" s="35" t="s">
        <v>39</v>
      </c>
      <c r="J341" s="49">
        <v>1426.690185546875</v>
      </c>
      <c r="K341" s="47">
        <v>61</v>
      </c>
      <c r="L341" s="49">
        <v>125.15948486328125</v>
      </c>
      <c r="M341" s="47">
        <v>16</v>
      </c>
      <c r="N341" s="49">
        <v>128.69999999999999</v>
      </c>
      <c r="O341" s="48">
        <v>9.9</v>
      </c>
      <c r="P341" s="47">
        <v>0</v>
      </c>
    </row>
    <row r="342" spans="1:16" x14ac:dyDescent="0.2">
      <c r="A342" s="105" t="s">
        <v>393</v>
      </c>
      <c r="B342" s="106" t="s">
        <v>34</v>
      </c>
      <c r="C342" s="52" t="s">
        <v>21</v>
      </c>
      <c r="D342" s="82">
        <v>44063</v>
      </c>
      <c r="E342" s="123">
        <v>570276</v>
      </c>
      <c r="F342" s="123">
        <v>-1360017</v>
      </c>
      <c r="G342" s="81">
        <v>58</v>
      </c>
      <c r="H342" s="50">
        <v>8.0305185317993164</v>
      </c>
      <c r="I342" s="35" t="s">
        <v>39</v>
      </c>
      <c r="J342" s="49">
        <v>1106.6900634765625</v>
      </c>
      <c r="K342" s="47">
        <v>43</v>
      </c>
      <c r="L342" s="49">
        <v>257.441650390625</v>
      </c>
      <c r="M342" s="47">
        <v>33</v>
      </c>
      <c r="N342" s="49">
        <v>0</v>
      </c>
      <c r="O342" s="48">
        <v>0</v>
      </c>
      <c r="P342" s="47">
        <v>155</v>
      </c>
    </row>
    <row r="343" spans="1:16" x14ac:dyDescent="0.2">
      <c r="A343" s="105" t="s">
        <v>394</v>
      </c>
      <c r="B343" s="106" t="s">
        <v>34</v>
      </c>
      <c r="C343" s="52" t="s">
        <v>21</v>
      </c>
      <c r="D343" s="82">
        <v>44012</v>
      </c>
      <c r="E343" s="123">
        <v>570998</v>
      </c>
      <c r="F343" s="123">
        <v>-1334481</v>
      </c>
      <c r="G343" s="81">
        <v>172</v>
      </c>
      <c r="H343" s="50">
        <v>7.9502134323120117</v>
      </c>
      <c r="I343" s="35" t="s">
        <v>39</v>
      </c>
      <c r="J343" s="49">
        <v>1819.8828125</v>
      </c>
      <c r="K343" s="47">
        <v>94</v>
      </c>
      <c r="L343" s="49">
        <v>109.76826477050781</v>
      </c>
      <c r="M343" s="47">
        <v>13</v>
      </c>
      <c r="N343" s="49">
        <v>74.25</v>
      </c>
      <c r="O343" s="48">
        <v>14.85</v>
      </c>
      <c r="P343" s="47">
        <v>0</v>
      </c>
    </row>
    <row r="344" spans="1:16" x14ac:dyDescent="0.2">
      <c r="A344" s="105" t="s">
        <v>395</v>
      </c>
      <c r="B344" s="106" t="s">
        <v>34</v>
      </c>
      <c r="C344" s="52" t="s">
        <v>21</v>
      </c>
      <c r="D344" s="82">
        <v>44011</v>
      </c>
      <c r="E344" s="123">
        <v>571001</v>
      </c>
      <c r="F344" s="123">
        <v>-1340342</v>
      </c>
      <c r="G344" s="81">
        <v>155</v>
      </c>
      <c r="H344" s="50">
        <v>7.9502134323120117</v>
      </c>
      <c r="I344" s="35" t="s">
        <v>39</v>
      </c>
      <c r="J344" s="49">
        <v>1167.689697265625</v>
      </c>
      <c r="K344" s="47">
        <v>54</v>
      </c>
      <c r="L344" s="49">
        <v>204.41964721679688</v>
      </c>
      <c r="M344" s="47">
        <v>25</v>
      </c>
      <c r="N344" s="49">
        <v>64.349999999999994</v>
      </c>
      <c r="O344" s="48">
        <v>19.8</v>
      </c>
      <c r="P344" s="47">
        <v>0</v>
      </c>
    </row>
    <row r="345" spans="1:16" x14ac:dyDescent="0.2">
      <c r="A345" s="105" t="s">
        <v>396</v>
      </c>
      <c r="B345" s="106" t="s">
        <v>34</v>
      </c>
      <c r="C345" s="52" t="s">
        <v>21</v>
      </c>
      <c r="D345" s="82">
        <v>44054</v>
      </c>
      <c r="E345" s="123">
        <v>570999</v>
      </c>
      <c r="F345" s="123">
        <v>-1343999</v>
      </c>
      <c r="G345" s="81">
        <v>189</v>
      </c>
      <c r="H345" s="50">
        <v>7.9502134323120117</v>
      </c>
      <c r="I345" s="35" t="s">
        <v>39</v>
      </c>
      <c r="J345" s="49">
        <v>494.9700927734375</v>
      </c>
      <c r="K345" s="47">
        <v>16</v>
      </c>
      <c r="L345" s="49">
        <v>25.10112190246582</v>
      </c>
      <c r="M345" s="47">
        <v>3</v>
      </c>
      <c r="N345" s="49">
        <v>34.65</v>
      </c>
      <c r="O345" s="48">
        <v>0</v>
      </c>
      <c r="P345" s="47">
        <v>44.55</v>
      </c>
    </row>
    <row r="346" spans="1:16" x14ac:dyDescent="0.2">
      <c r="A346" s="105" t="s">
        <v>397</v>
      </c>
      <c r="B346" s="106" t="s">
        <v>34</v>
      </c>
      <c r="C346" s="52" t="s">
        <v>21</v>
      </c>
      <c r="D346" s="82">
        <v>44063</v>
      </c>
      <c r="E346" s="123">
        <v>571000</v>
      </c>
      <c r="F346" s="123">
        <v>-1355420</v>
      </c>
      <c r="G346" s="81">
        <v>38</v>
      </c>
      <c r="H346" s="50">
        <v>7.9502134323120117</v>
      </c>
      <c r="I346" s="35" t="s">
        <v>39</v>
      </c>
      <c r="J346" s="49">
        <v>1637.5078125</v>
      </c>
      <c r="K346" s="47">
        <v>34</v>
      </c>
      <c r="L346" s="49">
        <v>105.96082305908203</v>
      </c>
      <c r="M346" s="47">
        <v>17</v>
      </c>
      <c r="N346" s="49">
        <v>0</v>
      </c>
      <c r="O346" s="48">
        <v>0</v>
      </c>
      <c r="P346" s="47">
        <v>29.7</v>
      </c>
    </row>
    <row r="347" spans="1:16" x14ac:dyDescent="0.2">
      <c r="A347" s="105" t="s">
        <v>398</v>
      </c>
      <c r="B347" s="106" t="s">
        <v>34</v>
      </c>
      <c r="C347" s="52" t="s">
        <v>21</v>
      </c>
      <c r="D347" s="82">
        <v>44063</v>
      </c>
      <c r="E347" s="123">
        <v>570997</v>
      </c>
      <c r="F347" s="123">
        <v>-1361108</v>
      </c>
      <c r="G347" s="81">
        <v>111</v>
      </c>
      <c r="H347" s="50">
        <v>7.869908332824707</v>
      </c>
      <c r="I347" s="35" t="s">
        <v>39</v>
      </c>
      <c r="J347" s="49">
        <v>2261.482177734375</v>
      </c>
      <c r="K347" s="47">
        <v>102</v>
      </c>
      <c r="L347" s="49">
        <v>56.078563690185547</v>
      </c>
      <c r="M347" s="47">
        <v>6</v>
      </c>
      <c r="N347" s="49">
        <v>34.299999999999997</v>
      </c>
      <c r="O347" s="48">
        <v>0</v>
      </c>
      <c r="P347" s="47">
        <v>44.1</v>
      </c>
    </row>
    <row r="348" spans="1:16" x14ac:dyDescent="0.2">
      <c r="A348" s="105" t="s">
        <v>399</v>
      </c>
      <c r="B348" s="106" t="s">
        <v>34</v>
      </c>
      <c r="C348" s="52" t="s">
        <v>21</v>
      </c>
      <c r="D348" s="82">
        <v>44012</v>
      </c>
      <c r="E348" s="123">
        <v>572000</v>
      </c>
      <c r="F348" s="123">
        <v>-1332620</v>
      </c>
      <c r="G348" s="81">
        <v>76</v>
      </c>
      <c r="H348" s="50">
        <v>8.0305185317993164</v>
      </c>
      <c r="I348" s="35" t="s">
        <v>39</v>
      </c>
      <c r="J348" s="49">
        <v>749.4449462890625</v>
      </c>
      <c r="K348" s="47">
        <v>32</v>
      </c>
      <c r="L348" s="49">
        <v>327.74957275390625</v>
      </c>
      <c r="M348" s="47">
        <v>42</v>
      </c>
      <c r="N348" s="49">
        <v>0</v>
      </c>
      <c r="O348" s="48">
        <v>0</v>
      </c>
      <c r="P348" s="47">
        <v>0</v>
      </c>
    </row>
    <row r="349" spans="1:16" x14ac:dyDescent="0.2">
      <c r="A349" s="105" t="s">
        <v>400</v>
      </c>
      <c r="B349" s="106" t="s">
        <v>34</v>
      </c>
      <c r="C349" s="52" t="s">
        <v>21</v>
      </c>
      <c r="D349" s="82">
        <v>44012</v>
      </c>
      <c r="E349" s="123">
        <v>571999</v>
      </c>
      <c r="F349" s="123">
        <v>-1334484</v>
      </c>
      <c r="G349" s="81">
        <v>183</v>
      </c>
      <c r="H349" s="50">
        <v>7.869908332824707</v>
      </c>
      <c r="I349" s="35" t="s">
        <v>39</v>
      </c>
      <c r="J349" s="49">
        <v>1949.0113525390625</v>
      </c>
      <c r="K349" s="47">
        <v>79</v>
      </c>
      <c r="L349" s="49">
        <v>195.72541809082031</v>
      </c>
      <c r="M349" s="47">
        <v>23</v>
      </c>
      <c r="N349" s="49">
        <v>49</v>
      </c>
      <c r="O349" s="48">
        <v>0</v>
      </c>
      <c r="P349" s="47">
        <v>4.9000000000000004</v>
      </c>
    </row>
    <row r="350" spans="1:16" x14ac:dyDescent="0.2">
      <c r="A350" s="105" t="s">
        <v>401</v>
      </c>
      <c r="B350" s="106" t="s">
        <v>34</v>
      </c>
      <c r="C350" s="52" t="s">
        <v>21</v>
      </c>
      <c r="D350" s="82">
        <v>44062</v>
      </c>
      <c r="E350" s="123">
        <v>572038</v>
      </c>
      <c r="F350" s="123">
        <v>-1355501</v>
      </c>
      <c r="G350" s="81">
        <v>65</v>
      </c>
      <c r="H350" s="50">
        <v>7.9502134323120117</v>
      </c>
      <c r="I350" s="35" t="s">
        <v>39</v>
      </c>
      <c r="J350" s="49">
        <v>2437.716796875</v>
      </c>
      <c r="K350" s="47">
        <v>49</v>
      </c>
      <c r="L350" s="49">
        <v>97.983589172363281</v>
      </c>
      <c r="M350" s="47">
        <v>15</v>
      </c>
      <c r="N350" s="49">
        <v>4.95</v>
      </c>
      <c r="O350" s="48">
        <v>0</v>
      </c>
      <c r="P350" s="47">
        <v>34.65</v>
      </c>
    </row>
    <row r="351" spans="1:16" x14ac:dyDescent="0.2">
      <c r="A351" s="105" t="s">
        <v>402</v>
      </c>
      <c r="B351" s="106" t="s">
        <v>34</v>
      </c>
      <c r="C351" s="52" t="s">
        <v>21</v>
      </c>
      <c r="D351" s="82">
        <v>44062</v>
      </c>
      <c r="E351" s="123">
        <v>571999</v>
      </c>
      <c r="F351" s="123">
        <v>-1361282</v>
      </c>
      <c r="G351" s="81">
        <v>93</v>
      </c>
      <c r="H351" s="50">
        <v>8.0305185317993164</v>
      </c>
      <c r="I351" s="35" t="s">
        <v>39</v>
      </c>
      <c r="J351" s="49">
        <v>3494.302001953125</v>
      </c>
      <c r="K351" s="47">
        <v>134</v>
      </c>
      <c r="L351" s="49">
        <v>97.18408203125</v>
      </c>
      <c r="M351" s="47">
        <v>11</v>
      </c>
      <c r="N351" s="49">
        <v>15</v>
      </c>
      <c r="O351" s="48">
        <v>0</v>
      </c>
      <c r="P351" s="47">
        <v>5</v>
      </c>
    </row>
    <row r="352" spans="1:16" x14ac:dyDescent="0.2">
      <c r="A352" s="105" t="s">
        <v>403</v>
      </c>
      <c r="B352" s="106" t="s">
        <v>34</v>
      </c>
      <c r="C352" s="52" t="s">
        <v>21</v>
      </c>
      <c r="D352" s="82">
        <v>44013</v>
      </c>
      <c r="E352" s="123">
        <v>573002</v>
      </c>
      <c r="F352" s="123">
        <v>-1334469</v>
      </c>
      <c r="G352" s="81">
        <v>123</v>
      </c>
      <c r="H352" s="50">
        <v>7.9502134323120117</v>
      </c>
      <c r="I352" s="35" t="s">
        <v>39</v>
      </c>
      <c r="J352" s="49">
        <v>932.19049072265625</v>
      </c>
      <c r="K352" s="47">
        <v>39</v>
      </c>
      <c r="L352" s="49">
        <v>177.30169677734375</v>
      </c>
      <c r="M352" s="47">
        <v>22</v>
      </c>
      <c r="N352" s="49">
        <v>24.75</v>
      </c>
      <c r="O352" s="48">
        <v>0</v>
      </c>
      <c r="P352" s="47">
        <v>9.9</v>
      </c>
    </row>
    <row r="353" spans="1:16" x14ac:dyDescent="0.2">
      <c r="A353" s="105" t="s">
        <v>404</v>
      </c>
      <c r="B353" s="106" t="s">
        <v>34</v>
      </c>
      <c r="C353" s="52" t="s">
        <v>21</v>
      </c>
      <c r="D353" s="82">
        <v>44053</v>
      </c>
      <c r="E353" s="123">
        <v>553116</v>
      </c>
      <c r="F353" s="123">
        <v>-1343798</v>
      </c>
      <c r="G353" s="81">
        <v>114</v>
      </c>
      <c r="H353" s="50">
        <v>8.0305185317993164</v>
      </c>
      <c r="I353" s="35" t="s">
        <v>39</v>
      </c>
      <c r="J353" s="49">
        <v>688.40216064453125</v>
      </c>
      <c r="K353" s="47">
        <v>32</v>
      </c>
      <c r="L353" s="49">
        <v>94.252090454101563</v>
      </c>
      <c r="M353" s="47">
        <v>11</v>
      </c>
      <c r="N353" s="49">
        <v>30</v>
      </c>
      <c r="O353" s="48">
        <v>0</v>
      </c>
      <c r="P353" s="47">
        <v>10</v>
      </c>
    </row>
    <row r="354" spans="1:16" x14ac:dyDescent="0.2">
      <c r="A354" s="105" t="s">
        <v>405</v>
      </c>
      <c r="B354" s="106" t="s">
        <v>34</v>
      </c>
      <c r="C354" s="52" t="s">
        <v>21</v>
      </c>
      <c r="D354" s="82">
        <v>44061</v>
      </c>
      <c r="E354" s="123">
        <v>572998</v>
      </c>
      <c r="F354" s="123">
        <v>-1361385</v>
      </c>
      <c r="G354" s="81">
        <v>52</v>
      </c>
      <c r="H354" s="50">
        <v>8.0305185317993164</v>
      </c>
      <c r="I354" s="35" t="s">
        <v>39</v>
      </c>
      <c r="J354" s="49">
        <v>2728.782958984375</v>
      </c>
      <c r="K354" s="47">
        <v>93</v>
      </c>
      <c r="L354" s="49">
        <v>656.24530029296875</v>
      </c>
      <c r="M354" s="47">
        <v>98</v>
      </c>
      <c r="N354" s="49">
        <v>0</v>
      </c>
      <c r="O354" s="48">
        <v>0</v>
      </c>
      <c r="P354" s="47">
        <v>10</v>
      </c>
    </row>
    <row r="355" spans="1:16" x14ac:dyDescent="0.2">
      <c r="A355" s="105" t="s">
        <v>406</v>
      </c>
      <c r="B355" s="106" t="s">
        <v>34</v>
      </c>
      <c r="C355" s="52" t="s">
        <v>21</v>
      </c>
      <c r="D355" s="82">
        <v>44014</v>
      </c>
      <c r="E355" s="123">
        <v>574005</v>
      </c>
      <c r="F355" s="123">
        <v>-1334490</v>
      </c>
      <c r="G355" s="81">
        <v>178</v>
      </c>
      <c r="H355" s="50">
        <v>7.869908332824707</v>
      </c>
      <c r="I355" s="35" t="s">
        <v>39</v>
      </c>
      <c r="J355" s="49">
        <v>686.45294189453125</v>
      </c>
      <c r="K355" s="47">
        <v>42</v>
      </c>
      <c r="L355" s="49">
        <v>414.921875</v>
      </c>
      <c r="M355" s="47">
        <v>52</v>
      </c>
      <c r="N355" s="49">
        <v>4.9000000000000004</v>
      </c>
      <c r="O355" s="48">
        <v>0</v>
      </c>
      <c r="P355" s="47">
        <v>0</v>
      </c>
    </row>
    <row r="356" spans="1:16" x14ac:dyDescent="0.2">
      <c r="A356" s="105" t="s">
        <v>407</v>
      </c>
      <c r="B356" s="106" t="s">
        <v>34</v>
      </c>
      <c r="C356" s="52" t="s">
        <v>21</v>
      </c>
      <c r="D356" s="82">
        <v>44060</v>
      </c>
      <c r="E356" s="123">
        <v>573996</v>
      </c>
      <c r="F356" s="123">
        <v>-1363305</v>
      </c>
      <c r="G356" s="81">
        <v>85</v>
      </c>
      <c r="H356" s="50">
        <v>7.869908332824707</v>
      </c>
      <c r="I356" s="35" t="s">
        <v>39</v>
      </c>
      <c r="J356" s="49">
        <v>3722.07958984375</v>
      </c>
      <c r="K356" s="47">
        <v>186</v>
      </c>
      <c r="L356" s="49">
        <v>177.607421875</v>
      </c>
      <c r="M356" s="47">
        <v>20</v>
      </c>
      <c r="N356" s="49">
        <v>4.9000000000000004</v>
      </c>
      <c r="O356" s="48">
        <v>0</v>
      </c>
      <c r="P356" s="47">
        <v>29.4</v>
      </c>
    </row>
    <row r="357" spans="1:16" x14ac:dyDescent="0.2">
      <c r="A357" s="105" t="s">
        <v>408</v>
      </c>
      <c r="B357" s="106" t="s">
        <v>34</v>
      </c>
      <c r="C357" s="52" t="s">
        <v>21</v>
      </c>
      <c r="D357" s="82">
        <v>44060</v>
      </c>
      <c r="E357" s="123">
        <v>575000</v>
      </c>
      <c r="F357" s="123">
        <v>-1363395</v>
      </c>
      <c r="G357" s="81">
        <v>51</v>
      </c>
      <c r="H357" s="50">
        <v>7.9502134323120117</v>
      </c>
      <c r="I357" s="35" t="s">
        <v>39</v>
      </c>
      <c r="J357" s="49">
        <v>2425.408203125</v>
      </c>
      <c r="K357" s="47">
        <v>108</v>
      </c>
      <c r="L357" s="49">
        <v>577.19036865234375</v>
      </c>
      <c r="M357" s="47">
        <v>75</v>
      </c>
      <c r="N357" s="49">
        <v>0</v>
      </c>
      <c r="O357" s="48">
        <v>0</v>
      </c>
      <c r="P357" s="47">
        <v>24.75</v>
      </c>
    </row>
    <row r="358" spans="1:16" x14ac:dyDescent="0.2">
      <c r="A358" s="105" t="s">
        <v>409</v>
      </c>
      <c r="B358" s="106" t="s">
        <v>34</v>
      </c>
      <c r="C358" s="52" t="s">
        <v>21</v>
      </c>
      <c r="D358" s="82">
        <v>44060</v>
      </c>
      <c r="E358" s="123">
        <v>574994</v>
      </c>
      <c r="F358" s="123">
        <v>-1365234</v>
      </c>
      <c r="G358" s="81">
        <v>199</v>
      </c>
      <c r="H358" s="50">
        <v>7.9502134323120117</v>
      </c>
      <c r="I358" s="35" t="s">
        <v>39</v>
      </c>
      <c r="J358" s="49">
        <v>1531.7471923828125</v>
      </c>
      <c r="K358" s="47">
        <v>69</v>
      </c>
      <c r="L358" s="49">
        <v>9.7375946044921875</v>
      </c>
      <c r="M358" s="47">
        <v>1</v>
      </c>
      <c r="N358" s="49">
        <v>59.4</v>
      </c>
      <c r="O358" s="48">
        <v>0</v>
      </c>
      <c r="P358" s="47">
        <v>19.8</v>
      </c>
    </row>
    <row r="359" spans="1:16" x14ac:dyDescent="0.2">
      <c r="A359" s="105" t="s">
        <v>410</v>
      </c>
      <c r="B359" s="106" t="s">
        <v>34</v>
      </c>
      <c r="C359" s="52" t="s">
        <v>21</v>
      </c>
      <c r="D359" s="82">
        <v>44015</v>
      </c>
      <c r="E359" s="123">
        <v>575996</v>
      </c>
      <c r="F359" s="123">
        <v>-1340398</v>
      </c>
      <c r="G359" s="81">
        <v>110</v>
      </c>
      <c r="H359" s="50">
        <v>7.869908332824707</v>
      </c>
      <c r="I359" s="35" t="s">
        <v>39</v>
      </c>
      <c r="J359" s="49">
        <v>210.20155334472656</v>
      </c>
      <c r="K359" s="47">
        <v>8</v>
      </c>
      <c r="L359" s="49">
        <v>14.820037841796875</v>
      </c>
      <c r="M359" s="47">
        <v>2</v>
      </c>
      <c r="N359" s="49">
        <v>0</v>
      </c>
      <c r="O359" s="48">
        <v>0</v>
      </c>
      <c r="P359" s="47">
        <v>0</v>
      </c>
    </row>
    <row r="360" spans="1:16" x14ac:dyDescent="0.2">
      <c r="A360" s="105" t="s">
        <v>411</v>
      </c>
      <c r="B360" s="106" t="s">
        <v>34</v>
      </c>
      <c r="C360" s="52" t="s">
        <v>21</v>
      </c>
      <c r="D360" s="82">
        <v>44021</v>
      </c>
      <c r="E360" s="123">
        <v>580998</v>
      </c>
      <c r="F360" s="123">
        <v>-1352004</v>
      </c>
      <c r="G360" s="81">
        <v>94</v>
      </c>
      <c r="H360" s="50">
        <v>8.0305185317993164</v>
      </c>
      <c r="I360" s="35" t="s">
        <v>39</v>
      </c>
      <c r="J360" s="49">
        <v>393.91806030273438</v>
      </c>
      <c r="K360" s="47">
        <v>24</v>
      </c>
      <c r="L360" s="49">
        <v>143.38032531738281</v>
      </c>
      <c r="M360" s="47">
        <v>19</v>
      </c>
      <c r="N360" s="49">
        <v>30</v>
      </c>
      <c r="O360" s="48">
        <v>0</v>
      </c>
      <c r="P360" s="47">
        <v>10</v>
      </c>
    </row>
    <row r="361" spans="1:16" x14ac:dyDescent="0.2">
      <c r="A361" s="105" t="s">
        <v>412</v>
      </c>
      <c r="B361" s="106" t="s">
        <v>34</v>
      </c>
      <c r="C361" s="52" t="s">
        <v>21</v>
      </c>
      <c r="D361" s="82">
        <v>44052</v>
      </c>
      <c r="E361" s="123">
        <v>580923</v>
      </c>
      <c r="F361" s="123">
        <v>-1363640</v>
      </c>
      <c r="G361" s="81">
        <v>122</v>
      </c>
      <c r="H361" s="50">
        <v>7.0558137893676758</v>
      </c>
      <c r="I361" s="35" t="s">
        <v>39</v>
      </c>
      <c r="J361" s="49">
        <v>2437.15625</v>
      </c>
      <c r="K361" s="47">
        <v>71</v>
      </c>
      <c r="L361" s="49">
        <v>51.203132629394531</v>
      </c>
      <c r="M361" s="47">
        <v>6</v>
      </c>
      <c r="N361" s="49">
        <v>17.572499763965606</v>
      </c>
      <c r="O361" s="48">
        <v>0</v>
      </c>
      <c r="P361" s="47">
        <v>30.751874586939813</v>
      </c>
    </row>
    <row r="362" spans="1:16" x14ac:dyDescent="0.2">
      <c r="A362" s="105" t="s">
        <v>413</v>
      </c>
      <c r="B362" s="106" t="s">
        <v>34</v>
      </c>
      <c r="C362" s="52" t="s">
        <v>21</v>
      </c>
      <c r="D362" s="82">
        <v>44016</v>
      </c>
      <c r="E362" s="123">
        <v>582001</v>
      </c>
      <c r="F362" s="123">
        <v>-1344301</v>
      </c>
      <c r="G362" s="81">
        <v>39</v>
      </c>
      <c r="H362" s="50">
        <v>8.0305185317993164</v>
      </c>
      <c r="I362" s="35" t="s">
        <v>39</v>
      </c>
      <c r="J362" s="49">
        <v>266.29061889648438</v>
      </c>
      <c r="K362" s="47">
        <v>17</v>
      </c>
      <c r="L362" s="49">
        <v>78.247398376464844</v>
      </c>
      <c r="M362" s="47">
        <v>10</v>
      </c>
      <c r="N362" s="49">
        <v>0</v>
      </c>
      <c r="O362" s="48">
        <v>0</v>
      </c>
      <c r="P362" s="47">
        <v>0</v>
      </c>
    </row>
    <row r="363" spans="1:16" x14ac:dyDescent="0.2">
      <c r="A363" s="105" t="s">
        <v>414</v>
      </c>
      <c r="B363" s="106" t="s">
        <v>34</v>
      </c>
      <c r="C363" s="52" t="s">
        <v>21</v>
      </c>
      <c r="D363" s="82">
        <v>44016</v>
      </c>
      <c r="E363" s="123">
        <v>582021</v>
      </c>
      <c r="F363" s="123">
        <v>-1350188</v>
      </c>
      <c r="G363" s="81">
        <v>273</v>
      </c>
      <c r="H363" s="50">
        <v>7.869908332824707</v>
      </c>
      <c r="I363" s="35" t="s">
        <v>39</v>
      </c>
      <c r="J363" s="49">
        <v>748.34490966796875</v>
      </c>
      <c r="K363" s="47">
        <v>34</v>
      </c>
      <c r="L363" s="49">
        <v>28.131908416748047</v>
      </c>
      <c r="M363" s="47">
        <v>3</v>
      </c>
      <c r="N363" s="49">
        <v>93.1</v>
      </c>
      <c r="O363" s="48">
        <v>4.9000000000000004</v>
      </c>
      <c r="P363" s="47">
        <v>4.9000000000000004</v>
      </c>
    </row>
    <row r="364" spans="1:16" x14ac:dyDescent="0.2">
      <c r="A364" s="105" t="s">
        <v>415</v>
      </c>
      <c r="B364" s="106" t="s">
        <v>34</v>
      </c>
      <c r="C364" s="52" t="s">
        <v>21</v>
      </c>
      <c r="D364" s="82">
        <v>44020</v>
      </c>
      <c r="E364" s="123">
        <v>583005</v>
      </c>
      <c r="F364" s="123">
        <v>-1350202</v>
      </c>
      <c r="G364" s="81">
        <v>170</v>
      </c>
      <c r="H364" s="50">
        <v>8.0305185317993164</v>
      </c>
      <c r="I364" s="35" t="s">
        <v>39</v>
      </c>
      <c r="J364" s="49">
        <v>952.60919189453125</v>
      </c>
      <c r="K364" s="47">
        <v>48</v>
      </c>
      <c r="L364" s="49">
        <v>126.33493041992188</v>
      </c>
      <c r="M364" s="47">
        <v>15</v>
      </c>
      <c r="N364" s="49">
        <v>60</v>
      </c>
      <c r="O364" s="48">
        <v>0</v>
      </c>
      <c r="P364" s="47">
        <v>0</v>
      </c>
    </row>
    <row r="365" spans="1:16" x14ac:dyDescent="0.2">
      <c r="A365" s="105" t="s">
        <v>416</v>
      </c>
      <c r="B365" s="106" t="s">
        <v>34</v>
      </c>
      <c r="C365" s="52" t="s">
        <v>21</v>
      </c>
      <c r="D365" s="82">
        <v>44020</v>
      </c>
      <c r="E365" s="123">
        <v>584000</v>
      </c>
      <c r="F365" s="123">
        <v>-1350302</v>
      </c>
      <c r="G365" s="81">
        <v>160</v>
      </c>
      <c r="H365" s="50">
        <v>8.0305185317993164</v>
      </c>
      <c r="I365" s="35" t="s">
        <v>39</v>
      </c>
      <c r="J365" s="49">
        <v>455.10354614257813</v>
      </c>
      <c r="K365" s="47">
        <v>27</v>
      </c>
      <c r="L365" s="49">
        <v>94.480964660644531</v>
      </c>
      <c r="M365" s="47">
        <v>11</v>
      </c>
      <c r="N365" s="49">
        <v>20</v>
      </c>
      <c r="O365" s="48">
        <v>0</v>
      </c>
      <c r="P365" s="47">
        <v>0</v>
      </c>
    </row>
    <row r="366" spans="1:16" x14ac:dyDescent="0.2">
      <c r="A366" s="105" t="s">
        <v>417</v>
      </c>
      <c r="B366" s="106" t="s">
        <v>34</v>
      </c>
      <c r="C366" s="52" t="s">
        <v>19</v>
      </c>
      <c r="D366" s="82">
        <v>44032</v>
      </c>
      <c r="E366" s="123">
        <v>544974</v>
      </c>
      <c r="F366" s="123">
        <v>-1312458</v>
      </c>
      <c r="G366" s="81">
        <v>19</v>
      </c>
      <c r="H366" s="50">
        <v>7.9502134323120117</v>
      </c>
      <c r="I366" s="35" t="s">
        <v>40</v>
      </c>
      <c r="J366" s="49">
        <v>2599.935791015625</v>
      </c>
      <c r="K366" s="47">
        <v>77</v>
      </c>
      <c r="L366" s="49">
        <v>137.99134826660156</v>
      </c>
      <c r="M366" s="47">
        <v>17</v>
      </c>
      <c r="N366" s="49">
        <v>0</v>
      </c>
      <c r="O366" s="48">
        <v>0</v>
      </c>
      <c r="P366" s="47">
        <v>4.95</v>
      </c>
    </row>
    <row r="367" spans="1:16" x14ac:dyDescent="0.2">
      <c r="A367" s="105" t="s">
        <v>418</v>
      </c>
      <c r="B367" s="106" t="s">
        <v>34</v>
      </c>
      <c r="C367" s="52" t="s">
        <v>19</v>
      </c>
      <c r="D367" s="82">
        <v>44029</v>
      </c>
      <c r="E367" s="123">
        <v>545980</v>
      </c>
      <c r="F367" s="123">
        <v>-1301480</v>
      </c>
      <c r="G367" s="81">
        <v>87</v>
      </c>
      <c r="H367" s="50">
        <v>7.9502134323120117</v>
      </c>
      <c r="I367" s="35" t="s">
        <v>39</v>
      </c>
      <c r="J367" s="49">
        <v>318.49533081054688</v>
      </c>
      <c r="K367" s="47">
        <v>10</v>
      </c>
      <c r="L367" s="49">
        <v>0</v>
      </c>
      <c r="M367" s="47">
        <v>0</v>
      </c>
      <c r="N367" s="49">
        <v>4.95</v>
      </c>
      <c r="O367" s="48">
        <v>0</v>
      </c>
      <c r="P367" s="47">
        <v>0</v>
      </c>
    </row>
    <row r="368" spans="1:16" x14ac:dyDescent="0.2">
      <c r="A368" s="105" t="s">
        <v>419</v>
      </c>
      <c r="B368" s="106" t="s">
        <v>34</v>
      </c>
      <c r="C368" s="52" t="s">
        <v>19</v>
      </c>
      <c r="D368" s="82">
        <v>44022</v>
      </c>
      <c r="E368" s="123">
        <v>545980</v>
      </c>
      <c r="F368" s="123">
        <v>-1325185</v>
      </c>
      <c r="G368" s="81">
        <v>86</v>
      </c>
      <c r="H368" s="50">
        <v>7.9502134323120117</v>
      </c>
      <c r="I368" s="35" t="s">
        <v>39</v>
      </c>
      <c r="J368" s="49">
        <v>880.9378662109375</v>
      </c>
      <c r="K368" s="47">
        <v>21</v>
      </c>
      <c r="L368" s="49">
        <v>10.142650604248047</v>
      </c>
      <c r="M368" s="47">
        <v>1</v>
      </c>
      <c r="N368" s="49">
        <v>4.95</v>
      </c>
      <c r="O368" s="48">
        <v>4.95</v>
      </c>
      <c r="P368" s="47">
        <v>19.8</v>
      </c>
    </row>
    <row r="369" spans="1:16" x14ac:dyDescent="0.2">
      <c r="A369" s="105" t="s">
        <v>420</v>
      </c>
      <c r="B369" s="106" t="s">
        <v>34</v>
      </c>
      <c r="C369" s="52" t="s">
        <v>19</v>
      </c>
      <c r="D369" s="82">
        <v>44037</v>
      </c>
      <c r="E369" s="123">
        <v>545988</v>
      </c>
      <c r="F369" s="123">
        <v>-1315802</v>
      </c>
      <c r="G369" s="81">
        <v>164</v>
      </c>
      <c r="H369" s="50">
        <v>7.9502134323120117</v>
      </c>
      <c r="I369" s="35" t="s">
        <v>39</v>
      </c>
      <c r="J369" s="49">
        <v>16.520557403564453</v>
      </c>
      <c r="K369" s="47">
        <v>1</v>
      </c>
      <c r="L369" s="49">
        <v>8.9612760543823242</v>
      </c>
      <c r="M369" s="47">
        <v>1</v>
      </c>
      <c r="N369" s="49">
        <v>9.9</v>
      </c>
      <c r="O369" s="48">
        <v>0</v>
      </c>
      <c r="P369" s="47">
        <v>9.9</v>
      </c>
    </row>
    <row r="370" spans="1:16" x14ac:dyDescent="0.2">
      <c r="A370" s="105" t="s">
        <v>421</v>
      </c>
      <c r="B370" s="106" t="s">
        <v>34</v>
      </c>
      <c r="C370" s="52" t="s">
        <v>19</v>
      </c>
      <c r="D370" s="82">
        <v>44036</v>
      </c>
      <c r="E370" s="123">
        <v>550000</v>
      </c>
      <c r="F370" s="123">
        <v>-1312416</v>
      </c>
      <c r="G370" s="81">
        <v>25</v>
      </c>
      <c r="H370" s="50">
        <v>7.869908332824707</v>
      </c>
      <c r="I370" s="35" t="s">
        <v>39</v>
      </c>
      <c r="J370" s="49">
        <v>212.85414123535156</v>
      </c>
      <c r="K370" s="47">
        <v>5</v>
      </c>
      <c r="L370" s="49">
        <v>20.911212921142578</v>
      </c>
      <c r="M370" s="47">
        <v>3</v>
      </c>
      <c r="N370" s="49">
        <v>0</v>
      </c>
      <c r="O370" s="48">
        <v>0</v>
      </c>
      <c r="P370" s="47">
        <v>9.8000000000000007</v>
      </c>
    </row>
    <row r="371" spans="1:16" x14ac:dyDescent="0.2">
      <c r="A371" s="105" t="s">
        <v>422</v>
      </c>
      <c r="B371" s="106" t="s">
        <v>34</v>
      </c>
      <c r="C371" s="52" t="s">
        <v>20</v>
      </c>
      <c r="D371" s="82">
        <v>44075</v>
      </c>
      <c r="E371" s="123">
        <v>550997</v>
      </c>
      <c r="F371" s="123">
        <v>-1341322</v>
      </c>
      <c r="G371" s="81">
        <v>255</v>
      </c>
      <c r="H371" s="50">
        <v>7.869908332824707</v>
      </c>
      <c r="I371" s="35" t="s">
        <v>41</v>
      </c>
      <c r="J371" s="49">
        <v>0</v>
      </c>
      <c r="K371" s="47">
        <v>0</v>
      </c>
      <c r="L371" s="49">
        <v>0</v>
      </c>
      <c r="M371" s="47">
        <v>0</v>
      </c>
      <c r="N371" s="49">
        <v>102.9</v>
      </c>
      <c r="O371" s="48">
        <v>0</v>
      </c>
      <c r="P371" s="47">
        <v>127.4</v>
      </c>
    </row>
    <row r="372" spans="1:16" x14ac:dyDescent="0.2">
      <c r="A372" s="105" t="s">
        <v>423</v>
      </c>
      <c r="B372" s="106" t="s">
        <v>34</v>
      </c>
      <c r="C372" s="52" t="s">
        <v>19</v>
      </c>
      <c r="D372" s="82">
        <v>44037</v>
      </c>
      <c r="E372" s="123">
        <v>551038</v>
      </c>
      <c r="F372" s="123">
        <v>-1315776</v>
      </c>
      <c r="G372" s="81">
        <v>42</v>
      </c>
      <c r="H372" s="50">
        <v>7.9502134323120117</v>
      </c>
      <c r="I372" s="35" t="s">
        <v>39</v>
      </c>
      <c r="J372" s="49">
        <v>28.982753753662109</v>
      </c>
      <c r="K372" s="47">
        <v>2</v>
      </c>
      <c r="L372" s="49">
        <v>5.438288688659668</v>
      </c>
      <c r="M372" s="47">
        <v>1</v>
      </c>
      <c r="N372" s="49">
        <v>0</v>
      </c>
      <c r="O372" s="48">
        <v>4.95</v>
      </c>
      <c r="P372" s="47">
        <v>9.9</v>
      </c>
    </row>
    <row r="373" spans="1:16" x14ac:dyDescent="0.2">
      <c r="A373" s="105" t="s">
        <v>424</v>
      </c>
      <c r="B373" s="106" t="s">
        <v>34</v>
      </c>
      <c r="C373" s="52" t="s">
        <v>19</v>
      </c>
      <c r="D373" s="82">
        <v>44029</v>
      </c>
      <c r="E373" s="123">
        <v>551982</v>
      </c>
      <c r="F373" s="123">
        <v>-1300014</v>
      </c>
      <c r="G373" s="81">
        <v>148</v>
      </c>
      <c r="H373" s="50">
        <v>8.9439897537231445</v>
      </c>
      <c r="I373" s="35" t="s">
        <v>39</v>
      </c>
      <c r="J373" s="49">
        <v>1783.8414306640625</v>
      </c>
      <c r="K373" s="47">
        <v>63</v>
      </c>
      <c r="L373" s="49">
        <v>118.09253692626953</v>
      </c>
      <c r="M373" s="47">
        <v>15</v>
      </c>
      <c r="N373" s="49">
        <v>19.8</v>
      </c>
      <c r="O373" s="48">
        <v>0</v>
      </c>
      <c r="P373" s="47">
        <v>0</v>
      </c>
    </row>
    <row r="374" spans="1:16" x14ac:dyDescent="0.2">
      <c r="A374" s="105" t="s">
        <v>425</v>
      </c>
      <c r="B374" s="106" t="s">
        <v>34</v>
      </c>
      <c r="C374" s="52" t="s">
        <v>20</v>
      </c>
      <c r="D374" s="82">
        <v>44072</v>
      </c>
      <c r="E374" s="123">
        <v>552000</v>
      </c>
      <c r="F374" s="123">
        <v>-1332640</v>
      </c>
      <c r="G374" s="81">
        <v>59</v>
      </c>
      <c r="H374" s="50">
        <v>7.869908332824707</v>
      </c>
      <c r="I374" s="35" t="s">
        <v>39</v>
      </c>
      <c r="J374" s="49">
        <v>711.23297119140625</v>
      </c>
      <c r="K374" s="47">
        <v>28</v>
      </c>
      <c r="L374" s="49">
        <v>35.893909454345703</v>
      </c>
      <c r="M374" s="47">
        <v>5</v>
      </c>
      <c r="N374" s="49">
        <v>4.9000000000000004</v>
      </c>
      <c r="O374" s="48">
        <v>4.9000000000000004</v>
      </c>
      <c r="P374" s="47">
        <v>24.5</v>
      </c>
    </row>
    <row r="375" spans="1:16" x14ac:dyDescent="0.2">
      <c r="A375" s="105" t="s">
        <v>426</v>
      </c>
      <c r="B375" s="106" t="s">
        <v>34</v>
      </c>
      <c r="C375" s="52" t="s">
        <v>20</v>
      </c>
      <c r="D375" s="82">
        <v>44071</v>
      </c>
      <c r="E375" s="123">
        <v>553108</v>
      </c>
      <c r="F375" s="123">
        <v>-1330804</v>
      </c>
      <c r="G375" s="81">
        <v>25</v>
      </c>
      <c r="H375" s="50">
        <v>7.8699078559875488</v>
      </c>
      <c r="I375" s="35" t="s">
        <v>40</v>
      </c>
      <c r="J375" s="49">
        <v>0</v>
      </c>
      <c r="K375" s="47">
        <v>0</v>
      </c>
      <c r="L375" s="49">
        <v>14.67109489440918</v>
      </c>
      <c r="M375" s="47">
        <v>2</v>
      </c>
      <c r="N375" s="49">
        <v>0</v>
      </c>
      <c r="O375" s="48">
        <v>0</v>
      </c>
      <c r="P375" s="47">
        <v>4.9000000000000004</v>
      </c>
    </row>
    <row r="376" spans="1:16" x14ac:dyDescent="0.2">
      <c r="A376" s="105" t="s">
        <v>427</v>
      </c>
      <c r="B376" s="106" t="s">
        <v>34</v>
      </c>
      <c r="C376" s="52" t="s">
        <v>20</v>
      </c>
      <c r="D376" s="82">
        <v>44071</v>
      </c>
      <c r="E376" s="123">
        <v>553055</v>
      </c>
      <c r="F376" s="123">
        <v>-1332699</v>
      </c>
      <c r="G376" s="81">
        <v>22</v>
      </c>
      <c r="H376" s="50">
        <v>7.869908332824707</v>
      </c>
      <c r="I376" s="35" t="s">
        <v>40</v>
      </c>
      <c r="J376" s="49">
        <v>587.5040283203125</v>
      </c>
      <c r="K376" s="47">
        <v>14</v>
      </c>
      <c r="L376" s="49">
        <v>11.990560531616211</v>
      </c>
      <c r="M376" s="47">
        <v>2</v>
      </c>
      <c r="N376" s="49">
        <v>0</v>
      </c>
      <c r="O376" s="48">
        <v>0</v>
      </c>
      <c r="P376" s="47">
        <v>0</v>
      </c>
    </row>
    <row r="377" spans="1:16" x14ac:dyDescent="0.2">
      <c r="A377" s="105" t="s">
        <v>428</v>
      </c>
      <c r="B377" s="106" t="s">
        <v>34</v>
      </c>
      <c r="C377" s="52" t="s">
        <v>20</v>
      </c>
      <c r="D377" s="82">
        <v>44065</v>
      </c>
      <c r="E377" s="123">
        <v>554049</v>
      </c>
      <c r="F377" s="123">
        <v>-1334643</v>
      </c>
      <c r="G377" s="81">
        <v>25</v>
      </c>
      <c r="H377" s="50">
        <v>7.869908332824707</v>
      </c>
      <c r="I377" s="35" t="s">
        <v>40</v>
      </c>
      <c r="J377" s="49">
        <v>3466.73876953125</v>
      </c>
      <c r="K377" s="47">
        <v>77</v>
      </c>
      <c r="L377" s="49">
        <v>16.831110000610352</v>
      </c>
      <c r="M377" s="47">
        <v>3</v>
      </c>
      <c r="N377" s="49">
        <v>0</v>
      </c>
      <c r="O377" s="48">
        <v>0</v>
      </c>
      <c r="P377" s="47">
        <v>24.5</v>
      </c>
    </row>
    <row r="378" spans="1:16" x14ac:dyDescent="0.2">
      <c r="A378" s="105" t="s">
        <v>429</v>
      </c>
      <c r="B378" s="106" t="s">
        <v>34</v>
      </c>
      <c r="C378" s="52" t="s">
        <v>20</v>
      </c>
      <c r="D378" s="82">
        <v>44056</v>
      </c>
      <c r="E378" s="123">
        <v>560001</v>
      </c>
      <c r="F378" s="123">
        <v>-1353068</v>
      </c>
      <c r="G378" s="81">
        <v>324</v>
      </c>
      <c r="H378" s="50">
        <v>8.0305185317993164</v>
      </c>
      <c r="I378" s="35" t="s">
        <v>41</v>
      </c>
      <c r="J378" s="49">
        <v>69.277015686035156</v>
      </c>
      <c r="K378" s="47">
        <v>2</v>
      </c>
      <c r="L378" s="49">
        <v>0</v>
      </c>
      <c r="M378" s="47">
        <v>0</v>
      </c>
      <c r="N378" s="49">
        <v>80</v>
      </c>
      <c r="O378" s="48">
        <v>0</v>
      </c>
      <c r="P378" s="47">
        <v>5</v>
      </c>
    </row>
    <row r="379" spans="1:16" x14ac:dyDescent="0.2">
      <c r="A379" s="105" t="s">
        <v>430</v>
      </c>
      <c r="B379" s="106" t="s">
        <v>34</v>
      </c>
      <c r="C379" s="52" t="s">
        <v>20</v>
      </c>
      <c r="D379" s="82">
        <v>44064</v>
      </c>
      <c r="E379" s="123">
        <v>560068</v>
      </c>
      <c r="F379" s="123">
        <v>-1332478</v>
      </c>
      <c r="G379" s="81">
        <v>34</v>
      </c>
      <c r="H379" s="50">
        <v>8.0305185317993164</v>
      </c>
      <c r="I379" s="35" t="s">
        <v>40</v>
      </c>
      <c r="J379" s="49">
        <v>219.39460754394531</v>
      </c>
      <c r="K379" s="47">
        <v>7</v>
      </c>
      <c r="L379" s="49">
        <v>0</v>
      </c>
      <c r="M379" s="47">
        <v>0</v>
      </c>
      <c r="N379" s="49">
        <v>0</v>
      </c>
      <c r="O379" s="48">
        <v>0</v>
      </c>
      <c r="P379" s="47">
        <v>60</v>
      </c>
    </row>
    <row r="380" spans="1:16" x14ac:dyDescent="0.2">
      <c r="A380" s="105" t="s">
        <v>431</v>
      </c>
      <c r="B380" s="106" t="s">
        <v>34</v>
      </c>
      <c r="C380" s="52" t="s">
        <v>20</v>
      </c>
      <c r="D380" s="82">
        <v>44046</v>
      </c>
      <c r="E380" s="123">
        <v>560922</v>
      </c>
      <c r="F380" s="123">
        <v>-1340211</v>
      </c>
      <c r="G380" s="81">
        <v>25</v>
      </c>
      <c r="H380" s="50">
        <v>7.9502134323120117</v>
      </c>
      <c r="I380" s="35" t="s">
        <v>40</v>
      </c>
      <c r="J380" s="49">
        <v>683.440673828125</v>
      </c>
      <c r="K380" s="47">
        <v>22</v>
      </c>
      <c r="L380" s="49">
        <v>97.610855102539063</v>
      </c>
      <c r="M380" s="47">
        <v>12</v>
      </c>
      <c r="N380" s="49">
        <v>0</v>
      </c>
      <c r="O380" s="48">
        <v>0</v>
      </c>
      <c r="P380" s="47">
        <v>4.95</v>
      </c>
    </row>
    <row r="381" spans="1:16" x14ac:dyDescent="0.2">
      <c r="A381" s="105" t="s">
        <v>432</v>
      </c>
      <c r="B381" s="106" t="s">
        <v>34</v>
      </c>
      <c r="C381" s="52" t="s">
        <v>20</v>
      </c>
      <c r="D381" s="82">
        <v>44055</v>
      </c>
      <c r="E381" s="123">
        <v>560980</v>
      </c>
      <c r="F381" s="123">
        <v>-1353198</v>
      </c>
      <c r="G381" s="81">
        <v>289</v>
      </c>
      <c r="H381" s="50">
        <v>8.0305185317993164</v>
      </c>
      <c r="I381" s="35" t="s">
        <v>41</v>
      </c>
      <c r="J381" s="49">
        <v>21.58445930480957</v>
      </c>
      <c r="K381" s="47">
        <v>1</v>
      </c>
      <c r="L381" s="49">
        <v>0</v>
      </c>
      <c r="M381" s="47">
        <v>0</v>
      </c>
      <c r="N381" s="49">
        <v>113.58024691358025</v>
      </c>
      <c r="O381" s="48">
        <v>0</v>
      </c>
      <c r="P381" s="47">
        <v>108.64197530864197</v>
      </c>
    </row>
    <row r="382" spans="1:16" x14ac:dyDescent="0.2">
      <c r="A382" s="105" t="s">
        <v>433</v>
      </c>
      <c r="B382" s="106" t="s">
        <v>34</v>
      </c>
      <c r="C382" s="52" t="s">
        <v>20</v>
      </c>
      <c r="D382" s="82">
        <v>44059</v>
      </c>
      <c r="E382" s="123">
        <v>562001</v>
      </c>
      <c r="F382" s="123">
        <v>-1343789</v>
      </c>
      <c r="G382" s="81">
        <v>121</v>
      </c>
      <c r="H382" s="50">
        <v>7.9502134323120117</v>
      </c>
      <c r="I382" s="35" t="s">
        <v>39</v>
      </c>
      <c r="J382" s="49">
        <v>1278.70458984375</v>
      </c>
      <c r="K382" s="47">
        <v>34</v>
      </c>
      <c r="L382" s="49">
        <v>144.47706604003906</v>
      </c>
      <c r="M382" s="47">
        <v>17</v>
      </c>
      <c r="N382" s="49">
        <v>19.8</v>
      </c>
      <c r="O382" s="48">
        <v>24.75</v>
      </c>
      <c r="P382" s="47">
        <v>89.1</v>
      </c>
    </row>
    <row r="383" spans="1:16" x14ac:dyDescent="0.2">
      <c r="A383" s="105" t="s">
        <v>434</v>
      </c>
      <c r="B383" s="106" t="s">
        <v>34</v>
      </c>
      <c r="C383" s="52" t="s">
        <v>20</v>
      </c>
      <c r="D383" s="82">
        <v>44048</v>
      </c>
      <c r="E383" s="123">
        <v>562101</v>
      </c>
      <c r="F383" s="123">
        <v>-1330803</v>
      </c>
      <c r="G383" s="81">
        <v>45</v>
      </c>
      <c r="H383" s="50">
        <v>8.0305185317993164</v>
      </c>
      <c r="I383" s="35" t="s">
        <v>39</v>
      </c>
      <c r="J383" s="49">
        <v>740.3321533203125</v>
      </c>
      <c r="K383" s="47">
        <v>17</v>
      </c>
      <c r="L383" s="49">
        <v>18.371486663818359</v>
      </c>
      <c r="M383" s="47">
        <v>2</v>
      </c>
      <c r="N383" s="49">
        <v>10</v>
      </c>
      <c r="O383" s="48">
        <v>0</v>
      </c>
      <c r="P383" s="47">
        <v>25</v>
      </c>
    </row>
    <row r="384" spans="1:16" x14ac:dyDescent="0.2">
      <c r="A384" s="105" t="s">
        <v>435</v>
      </c>
      <c r="B384" s="106" t="s">
        <v>34</v>
      </c>
      <c r="C384" s="52" t="s">
        <v>19</v>
      </c>
      <c r="D384" s="82">
        <v>44040</v>
      </c>
      <c r="E384" s="123">
        <v>562100</v>
      </c>
      <c r="F384" s="123">
        <v>-1323032</v>
      </c>
      <c r="G384" s="81">
        <v>103</v>
      </c>
      <c r="H384" s="50">
        <v>7.9502134323120117</v>
      </c>
      <c r="I384" s="35" t="s">
        <v>39</v>
      </c>
      <c r="J384" s="49">
        <v>458.483154296875</v>
      </c>
      <c r="K384" s="47">
        <v>16</v>
      </c>
      <c r="L384" s="49">
        <v>51.416984558105469</v>
      </c>
      <c r="M384" s="47">
        <v>7</v>
      </c>
      <c r="N384" s="49">
        <v>0</v>
      </c>
      <c r="O384" s="48">
        <v>0</v>
      </c>
      <c r="P384" s="47">
        <v>0</v>
      </c>
    </row>
    <row r="385" spans="1:16" x14ac:dyDescent="0.2">
      <c r="A385" s="105" t="s">
        <v>436</v>
      </c>
      <c r="B385" s="106" t="s">
        <v>34</v>
      </c>
      <c r="C385" s="52" t="s">
        <v>20</v>
      </c>
      <c r="D385" s="82">
        <v>44044</v>
      </c>
      <c r="E385" s="123">
        <v>562999</v>
      </c>
      <c r="F385" s="123">
        <v>-1343779</v>
      </c>
      <c r="G385" s="81">
        <v>161</v>
      </c>
      <c r="H385" s="50">
        <v>7.9502134323120117</v>
      </c>
      <c r="I385" s="35" t="s">
        <v>39</v>
      </c>
      <c r="J385" s="49">
        <v>1270.977783203125</v>
      </c>
      <c r="K385" s="47">
        <v>33</v>
      </c>
      <c r="L385" s="49">
        <v>57.212265014648438</v>
      </c>
      <c r="M385" s="47">
        <v>7</v>
      </c>
      <c r="N385" s="49">
        <v>89.1</v>
      </c>
      <c r="O385" s="48">
        <v>4.95</v>
      </c>
      <c r="P385" s="47">
        <v>24.75</v>
      </c>
    </row>
    <row r="386" spans="1:16" x14ac:dyDescent="0.2">
      <c r="A386" s="105" t="s">
        <v>437</v>
      </c>
      <c r="B386" s="106" t="s">
        <v>34</v>
      </c>
      <c r="C386" s="52" t="s">
        <v>20</v>
      </c>
      <c r="D386" s="82">
        <v>44048</v>
      </c>
      <c r="E386" s="123">
        <v>564042</v>
      </c>
      <c r="F386" s="123">
        <v>-1330930</v>
      </c>
      <c r="G386" s="81">
        <v>15</v>
      </c>
      <c r="H386" s="50">
        <v>7.9502134323120117</v>
      </c>
      <c r="I386" s="35" t="s">
        <v>40</v>
      </c>
      <c r="J386" s="49">
        <v>1096.1348876953125</v>
      </c>
      <c r="K386" s="47">
        <v>39</v>
      </c>
      <c r="L386" s="49">
        <v>66.86700439453125</v>
      </c>
      <c r="M386" s="47">
        <v>8</v>
      </c>
      <c r="N386" s="49">
        <v>0</v>
      </c>
      <c r="O386" s="48">
        <v>0</v>
      </c>
      <c r="P386" s="47">
        <v>0</v>
      </c>
    </row>
    <row r="387" spans="1:16" x14ac:dyDescent="0.2">
      <c r="A387" s="105" t="s">
        <v>438</v>
      </c>
      <c r="B387" s="106" t="s">
        <v>34</v>
      </c>
      <c r="C387" s="52" t="s">
        <v>21</v>
      </c>
      <c r="D387" s="82">
        <v>44064</v>
      </c>
      <c r="E387" s="123">
        <v>565030</v>
      </c>
      <c r="F387" s="123">
        <v>-1353658</v>
      </c>
      <c r="G387" s="81">
        <v>56</v>
      </c>
      <c r="H387" s="50">
        <v>7.7896027565002441</v>
      </c>
      <c r="I387" s="35" t="s">
        <v>39</v>
      </c>
      <c r="J387" s="49">
        <v>1005.4664916992188</v>
      </c>
      <c r="K387" s="47">
        <v>30</v>
      </c>
      <c r="L387" s="49">
        <v>487.90829467773438</v>
      </c>
      <c r="M387" s="47">
        <v>79</v>
      </c>
      <c r="N387" s="49">
        <v>0</v>
      </c>
      <c r="O387" s="48">
        <v>0</v>
      </c>
      <c r="P387" s="47">
        <v>19.399999999999999</v>
      </c>
    </row>
    <row r="388" spans="1:16" x14ac:dyDescent="0.2">
      <c r="A388" s="105" t="s">
        <v>439</v>
      </c>
      <c r="B388" s="106" t="s">
        <v>34</v>
      </c>
      <c r="C388" s="52" t="s">
        <v>21</v>
      </c>
      <c r="D388" s="82">
        <v>44064</v>
      </c>
      <c r="E388" s="123">
        <v>565937</v>
      </c>
      <c r="F388" s="123">
        <v>-1353347</v>
      </c>
      <c r="G388" s="81">
        <v>23</v>
      </c>
      <c r="H388" s="50">
        <v>7.9502134323120117</v>
      </c>
      <c r="I388" s="35" t="s">
        <v>40</v>
      </c>
      <c r="J388" s="49">
        <v>1442.28564453125</v>
      </c>
      <c r="K388" s="47">
        <v>46</v>
      </c>
      <c r="L388" s="49">
        <v>95.600959777832031</v>
      </c>
      <c r="M388" s="47">
        <v>14</v>
      </c>
      <c r="N388" s="49">
        <v>0</v>
      </c>
      <c r="O388" s="48">
        <v>0</v>
      </c>
      <c r="P388" s="47">
        <v>4.95</v>
      </c>
    </row>
    <row r="389" spans="1:16" x14ac:dyDescent="0.2">
      <c r="A389" s="105" t="s">
        <v>440</v>
      </c>
      <c r="B389" s="106" t="s">
        <v>34</v>
      </c>
      <c r="C389" s="52" t="s">
        <v>21</v>
      </c>
      <c r="D389" s="82">
        <v>44011</v>
      </c>
      <c r="E389" s="123">
        <v>565999</v>
      </c>
      <c r="F389" s="123">
        <v>-1340362</v>
      </c>
      <c r="G389" s="81">
        <v>52</v>
      </c>
      <c r="H389" s="50">
        <v>7.9502134323120117</v>
      </c>
      <c r="I389" s="35" t="s">
        <v>40</v>
      </c>
      <c r="J389" s="49">
        <v>1999.9173583984375</v>
      </c>
      <c r="K389" s="47">
        <v>99</v>
      </c>
      <c r="L389" s="49">
        <v>392.02023315429688</v>
      </c>
      <c r="M389" s="47">
        <v>51</v>
      </c>
      <c r="N389" s="49">
        <v>0</v>
      </c>
      <c r="O389" s="48">
        <v>4.95</v>
      </c>
      <c r="P389" s="47">
        <v>39.6</v>
      </c>
    </row>
    <row r="390" spans="1:16" x14ac:dyDescent="0.2">
      <c r="A390" s="105" t="s">
        <v>441</v>
      </c>
      <c r="B390" s="106" t="s">
        <v>34</v>
      </c>
      <c r="C390" s="52" t="s">
        <v>21</v>
      </c>
      <c r="D390" s="82">
        <v>44055</v>
      </c>
      <c r="E390" s="123">
        <v>565983</v>
      </c>
      <c r="F390" s="123">
        <v>-1344000</v>
      </c>
      <c r="G390" s="81">
        <v>321</v>
      </c>
      <c r="H390" s="50">
        <v>7.9502134323120117</v>
      </c>
      <c r="I390" s="35" t="s">
        <v>41</v>
      </c>
      <c r="J390" s="49">
        <v>314.43914794921875</v>
      </c>
      <c r="K390" s="47">
        <v>5</v>
      </c>
      <c r="L390" s="49">
        <v>0</v>
      </c>
      <c r="M390" s="47">
        <v>0</v>
      </c>
      <c r="N390" s="49">
        <v>143.55000000000001</v>
      </c>
      <c r="O390" s="48">
        <v>0</v>
      </c>
      <c r="P390" s="47">
        <v>0</v>
      </c>
    </row>
    <row r="391" spans="1:16" x14ac:dyDescent="0.2">
      <c r="A391" s="105" t="s">
        <v>442</v>
      </c>
      <c r="B391" s="106" t="s">
        <v>34</v>
      </c>
      <c r="C391" s="52" t="s">
        <v>21</v>
      </c>
      <c r="D391" s="82">
        <v>44064</v>
      </c>
      <c r="E391" s="123">
        <v>570792</v>
      </c>
      <c r="F391" s="123">
        <v>-1353253</v>
      </c>
      <c r="G391" s="81">
        <v>36</v>
      </c>
      <c r="H391" s="50">
        <v>8.0305185317993164</v>
      </c>
      <c r="I391" s="35" t="s">
        <v>40</v>
      </c>
      <c r="J391" s="49">
        <v>231.26531982421875</v>
      </c>
      <c r="K391" s="47">
        <v>11</v>
      </c>
      <c r="L391" s="49">
        <v>87.186073303222656</v>
      </c>
      <c r="M391" s="47">
        <v>12</v>
      </c>
      <c r="N391" s="49">
        <v>0</v>
      </c>
      <c r="O391" s="48">
        <v>0</v>
      </c>
      <c r="P391" s="47">
        <v>15</v>
      </c>
    </row>
    <row r="392" spans="1:16" x14ac:dyDescent="0.2">
      <c r="A392" s="105" t="s">
        <v>443</v>
      </c>
      <c r="B392" s="106" t="s">
        <v>34</v>
      </c>
      <c r="C392" s="52" t="s">
        <v>21</v>
      </c>
      <c r="D392" s="82">
        <v>44054</v>
      </c>
      <c r="E392" s="123">
        <v>572004</v>
      </c>
      <c r="F392" s="123">
        <v>-1344002</v>
      </c>
      <c r="G392" s="81">
        <v>309</v>
      </c>
      <c r="H392" s="50">
        <v>8.1108236312866211</v>
      </c>
      <c r="I392" s="35" t="s">
        <v>41</v>
      </c>
      <c r="J392" s="49">
        <v>282.15374755859375</v>
      </c>
      <c r="K392" s="47">
        <v>9</v>
      </c>
      <c r="L392" s="49">
        <v>0</v>
      </c>
      <c r="M392" s="47">
        <v>0</v>
      </c>
      <c r="N392" s="49">
        <v>101</v>
      </c>
      <c r="O392" s="48">
        <v>0</v>
      </c>
      <c r="P392" s="47">
        <v>0</v>
      </c>
    </row>
    <row r="393" spans="1:16" x14ac:dyDescent="0.2">
      <c r="A393" s="105" t="s">
        <v>444</v>
      </c>
      <c r="B393" s="106" t="s">
        <v>34</v>
      </c>
      <c r="C393" s="52" t="s">
        <v>21</v>
      </c>
      <c r="D393" s="82">
        <v>44062</v>
      </c>
      <c r="E393" s="123">
        <v>573012</v>
      </c>
      <c r="F393" s="123">
        <v>-1355530</v>
      </c>
      <c r="G393" s="81">
        <v>79</v>
      </c>
      <c r="H393" s="50">
        <v>7.9502134323120117</v>
      </c>
      <c r="I393" s="35" t="s">
        <v>39</v>
      </c>
      <c r="J393" s="49">
        <v>1233.27392578125</v>
      </c>
      <c r="K393" s="47">
        <v>36</v>
      </c>
      <c r="L393" s="49">
        <v>80.113914489746094</v>
      </c>
      <c r="M393" s="47">
        <v>9</v>
      </c>
      <c r="N393" s="49">
        <v>0</v>
      </c>
      <c r="O393" s="48">
        <v>0</v>
      </c>
      <c r="P393" s="47">
        <v>4.95</v>
      </c>
    </row>
    <row r="394" spans="1:16" x14ac:dyDescent="0.2">
      <c r="A394" s="105" t="s">
        <v>445</v>
      </c>
      <c r="B394" s="106" t="s">
        <v>34</v>
      </c>
      <c r="C394" s="52" t="s">
        <v>21</v>
      </c>
      <c r="D394" s="82">
        <v>44013</v>
      </c>
      <c r="E394" s="123">
        <v>574034</v>
      </c>
      <c r="F394" s="123">
        <v>-1340025</v>
      </c>
      <c r="G394" s="81">
        <v>76</v>
      </c>
      <c r="H394" s="50">
        <v>7.9502134323120117</v>
      </c>
      <c r="I394" s="35" t="s">
        <v>40</v>
      </c>
      <c r="J394" s="49">
        <v>1440.7315673828125</v>
      </c>
      <c r="K394" s="47">
        <v>58</v>
      </c>
      <c r="L394" s="49">
        <v>365.1461181640625</v>
      </c>
      <c r="M394" s="47">
        <v>47</v>
      </c>
      <c r="N394" s="49">
        <v>0</v>
      </c>
      <c r="O394" s="48">
        <v>0</v>
      </c>
      <c r="P394" s="47">
        <v>4.95</v>
      </c>
    </row>
    <row r="395" spans="1:16" x14ac:dyDescent="0.2">
      <c r="A395" s="105" t="s">
        <v>446</v>
      </c>
      <c r="B395" s="106" t="s">
        <v>34</v>
      </c>
      <c r="C395" s="52" t="s">
        <v>21</v>
      </c>
      <c r="D395" s="82">
        <v>44061</v>
      </c>
      <c r="E395" s="123">
        <v>574025</v>
      </c>
      <c r="F395" s="123">
        <v>-1361909</v>
      </c>
      <c r="G395" s="81">
        <v>32</v>
      </c>
      <c r="H395" s="50">
        <v>7.9502134323120117</v>
      </c>
      <c r="I395" s="35" t="s">
        <v>40</v>
      </c>
      <c r="J395" s="49">
        <v>3078.023193359375</v>
      </c>
      <c r="K395" s="47">
        <v>69</v>
      </c>
      <c r="L395" s="49">
        <v>72.274093627929688</v>
      </c>
      <c r="M395" s="47">
        <v>9</v>
      </c>
      <c r="N395" s="49">
        <v>0</v>
      </c>
      <c r="O395" s="48">
        <v>0</v>
      </c>
      <c r="P395" s="47">
        <v>19.8</v>
      </c>
    </row>
    <row r="396" spans="1:16" x14ac:dyDescent="0.2">
      <c r="A396" s="105" t="s">
        <v>447</v>
      </c>
      <c r="B396" s="106" t="s">
        <v>34</v>
      </c>
      <c r="C396" s="52" t="s">
        <v>21</v>
      </c>
      <c r="D396" s="82">
        <v>44053</v>
      </c>
      <c r="E396" s="123">
        <v>575104</v>
      </c>
      <c r="F396" s="123">
        <v>-1345918</v>
      </c>
      <c r="G396" s="81">
        <v>62</v>
      </c>
      <c r="H396" s="50">
        <v>7.9502134323120117</v>
      </c>
      <c r="I396" s="35" t="s">
        <v>39</v>
      </c>
      <c r="J396" s="49">
        <v>1739.508056640625</v>
      </c>
      <c r="K396" s="47">
        <v>58</v>
      </c>
      <c r="L396" s="49">
        <v>379.57534790039063</v>
      </c>
      <c r="M396" s="47">
        <v>53</v>
      </c>
      <c r="N396" s="49">
        <v>0</v>
      </c>
      <c r="O396" s="48">
        <v>9.9</v>
      </c>
      <c r="P396" s="47">
        <v>0</v>
      </c>
    </row>
    <row r="397" spans="1:16" x14ac:dyDescent="0.2">
      <c r="A397" s="105" t="s">
        <v>448</v>
      </c>
      <c r="B397" s="106" t="s">
        <v>34</v>
      </c>
      <c r="C397" s="52" t="s">
        <v>21</v>
      </c>
      <c r="D397" s="82">
        <v>44015</v>
      </c>
      <c r="E397" s="123">
        <v>580001</v>
      </c>
      <c r="F397" s="123">
        <v>-1334553</v>
      </c>
      <c r="G397" s="81">
        <v>96</v>
      </c>
      <c r="H397" s="50">
        <v>7.9502134323120117</v>
      </c>
      <c r="I397" s="35" t="s">
        <v>39</v>
      </c>
      <c r="J397" s="49">
        <v>804.27142333984375</v>
      </c>
      <c r="K397" s="47">
        <v>19</v>
      </c>
      <c r="L397" s="49">
        <v>14.414981842041016</v>
      </c>
      <c r="M397" s="47">
        <v>2</v>
      </c>
      <c r="N397" s="49">
        <v>0</v>
      </c>
      <c r="O397" s="48">
        <v>0</v>
      </c>
      <c r="P397" s="47">
        <v>0</v>
      </c>
    </row>
    <row r="398" spans="1:16" x14ac:dyDescent="0.2">
      <c r="A398" s="105" t="s">
        <v>449</v>
      </c>
      <c r="B398" s="106" t="s">
        <v>34</v>
      </c>
      <c r="C398" s="52" t="s">
        <v>21</v>
      </c>
      <c r="D398" s="82">
        <v>44052</v>
      </c>
      <c r="E398" s="123">
        <v>582000</v>
      </c>
      <c r="F398" s="123">
        <v>-1355783</v>
      </c>
      <c r="G398" s="81">
        <v>25</v>
      </c>
      <c r="H398" s="50">
        <v>7.869908332824707</v>
      </c>
      <c r="I398" s="35" t="s">
        <v>39</v>
      </c>
      <c r="J398" s="49">
        <v>3021.69287109375</v>
      </c>
      <c r="K398" s="47">
        <v>111</v>
      </c>
      <c r="L398" s="49">
        <v>386.58074951171875</v>
      </c>
      <c r="M398" s="47">
        <v>52</v>
      </c>
      <c r="N398" s="49">
        <v>0</v>
      </c>
      <c r="O398" s="48">
        <v>0</v>
      </c>
      <c r="P398" s="47">
        <v>0</v>
      </c>
    </row>
    <row r="399" spans="1:16" x14ac:dyDescent="0.2">
      <c r="A399" s="105" t="s">
        <v>450</v>
      </c>
      <c r="B399" s="106" t="s">
        <v>34</v>
      </c>
      <c r="C399" s="52" t="s">
        <v>21</v>
      </c>
      <c r="D399" s="82">
        <v>44051</v>
      </c>
      <c r="E399" s="123">
        <v>584001</v>
      </c>
      <c r="F399" s="123">
        <v>-1355801</v>
      </c>
      <c r="G399" s="81">
        <v>131</v>
      </c>
      <c r="H399" s="50">
        <v>7.9502134323120117</v>
      </c>
      <c r="I399" s="35" t="s">
        <v>39</v>
      </c>
      <c r="J399" s="49">
        <v>1049.1951904296875</v>
      </c>
      <c r="K399" s="47">
        <v>38</v>
      </c>
      <c r="L399" s="49">
        <v>118.62616729736328</v>
      </c>
      <c r="M399" s="47">
        <v>17</v>
      </c>
      <c r="N399" s="49">
        <v>0</v>
      </c>
      <c r="O399" s="48">
        <v>4.95</v>
      </c>
      <c r="P399" s="47">
        <v>0</v>
      </c>
    </row>
    <row r="400" spans="1:16" x14ac:dyDescent="0.2">
      <c r="A400" s="105" t="s">
        <v>451</v>
      </c>
      <c r="B400" s="106" t="s">
        <v>34</v>
      </c>
      <c r="C400" s="52" t="s">
        <v>21</v>
      </c>
      <c r="D400" s="82">
        <v>44051</v>
      </c>
      <c r="E400" s="123">
        <v>584115</v>
      </c>
      <c r="F400" s="123">
        <v>-1361703</v>
      </c>
      <c r="G400" s="81">
        <v>60</v>
      </c>
      <c r="H400" s="50">
        <v>8.0305185317993164</v>
      </c>
      <c r="I400" s="35" t="s">
        <v>39</v>
      </c>
      <c r="J400" s="49">
        <v>2272.542236328125</v>
      </c>
      <c r="K400" s="47">
        <v>62</v>
      </c>
      <c r="L400" s="49">
        <v>127.15825653076172</v>
      </c>
      <c r="M400" s="47">
        <v>20</v>
      </c>
      <c r="N400" s="49">
        <v>20</v>
      </c>
      <c r="O400" s="48">
        <v>15</v>
      </c>
      <c r="P400" s="47">
        <v>0</v>
      </c>
    </row>
    <row r="401" spans="1:16" x14ac:dyDescent="0.2">
      <c r="A401" s="105" t="s">
        <v>452</v>
      </c>
      <c r="B401" s="106" t="s">
        <v>34</v>
      </c>
      <c r="C401" s="52" t="s">
        <v>21</v>
      </c>
      <c r="D401" s="82">
        <v>44019</v>
      </c>
      <c r="E401" s="123">
        <v>590060</v>
      </c>
      <c r="F401" s="123">
        <v>-1352201</v>
      </c>
      <c r="G401" s="81">
        <v>58</v>
      </c>
      <c r="H401" s="50">
        <v>8.0305185317993164</v>
      </c>
      <c r="I401" s="35" t="s">
        <v>39</v>
      </c>
      <c r="J401" s="49">
        <v>241.64492797851563</v>
      </c>
      <c r="K401" s="47">
        <v>9</v>
      </c>
      <c r="L401" s="49">
        <v>93.945068359375</v>
      </c>
      <c r="M401" s="47">
        <v>14</v>
      </c>
      <c r="N401" s="49">
        <v>0</v>
      </c>
      <c r="O401" s="48">
        <v>0</v>
      </c>
      <c r="P401" s="47">
        <v>0</v>
      </c>
    </row>
    <row r="402" spans="1:16" x14ac:dyDescent="0.2">
      <c r="A402" s="105" t="s">
        <v>453</v>
      </c>
      <c r="B402" s="106" t="s">
        <v>34</v>
      </c>
      <c r="C402" s="52" t="s">
        <v>21</v>
      </c>
      <c r="D402" s="82">
        <v>44019</v>
      </c>
      <c r="E402" s="123">
        <v>591891</v>
      </c>
      <c r="F402" s="123">
        <v>-1352260</v>
      </c>
      <c r="G402" s="81">
        <v>200</v>
      </c>
      <c r="H402" s="50">
        <v>7.9502134323120117</v>
      </c>
      <c r="I402" s="35" t="s">
        <v>39</v>
      </c>
      <c r="J402" s="49">
        <v>621.2998046875</v>
      </c>
      <c r="K402" s="47">
        <v>12</v>
      </c>
      <c r="L402" s="49">
        <v>25.368526458740234</v>
      </c>
      <c r="M402" s="47">
        <v>3</v>
      </c>
      <c r="N402" s="49">
        <v>0</v>
      </c>
      <c r="O402" s="48">
        <v>0</v>
      </c>
      <c r="P402" s="47">
        <v>0</v>
      </c>
    </row>
    <row r="403" spans="1:16" x14ac:dyDescent="0.2">
      <c r="A403" s="105" t="s">
        <v>454</v>
      </c>
      <c r="B403" s="106" t="s">
        <v>35</v>
      </c>
      <c r="C403" s="52" t="s">
        <v>22</v>
      </c>
      <c r="D403" s="82">
        <v>44045</v>
      </c>
      <c r="E403" s="123">
        <v>580004</v>
      </c>
      <c r="F403" s="123">
        <v>-1365431</v>
      </c>
      <c r="G403" s="81">
        <v>226</v>
      </c>
      <c r="H403" s="50">
        <v>8.0305185317993164</v>
      </c>
      <c r="I403" s="35" t="s">
        <v>39</v>
      </c>
      <c r="J403" s="49">
        <v>0</v>
      </c>
      <c r="K403" s="47">
        <v>0</v>
      </c>
      <c r="L403" s="49">
        <v>0</v>
      </c>
      <c r="M403" s="47">
        <v>0</v>
      </c>
      <c r="N403" s="49">
        <v>60</v>
      </c>
      <c r="O403" s="48">
        <v>0</v>
      </c>
      <c r="P403" s="47">
        <v>10</v>
      </c>
    </row>
    <row r="404" spans="1:16" x14ac:dyDescent="0.2">
      <c r="A404" s="105" t="s">
        <v>455</v>
      </c>
      <c r="B404" s="106" t="s">
        <v>35</v>
      </c>
      <c r="C404" s="52" t="s">
        <v>22</v>
      </c>
      <c r="D404" s="82">
        <v>44024</v>
      </c>
      <c r="E404" s="123">
        <v>575996</v>
      </c>
      <c r="F404" s="123">
        <v>-1371236</v>
      </c>
      <c r="G404" s="81">
        <v>105</v>
      </c>
      <c r="H404" s="50">
        <v>8.0305185317993164</v>
      </c>
      <c r="I404" s="35" t="s">
        <v>39</v>
      </c>
      <c r="J404" s="49">
        <v>3800.088623046875</v>
      </c>
      <c r="K404" s="47">
        <v>231</v>
      </c>
      <c r="L404" s="49">
        <v>198.370361328125</v>
      </c>
      <c r="M404" s="47">
        <v>21</v>
      </c>
      <c r="N404" s="49">
        <v>0</v>
      </c>
      <c r="O404" s="48">
        <v>0</v>
      </c>
      <c r="P404" s="47">
        <v>5</v>
      </c>
    </row>
    <row r="405" spans="1:16" x14ac:dyDescent="0.2">
      <c r="A405" s="105" t="s">
        <v>456</v>
      </c>
      <c r="B405" s="106" t="s">
        <v>35</v>
      </c>
      <c r="C405" s="52" t="s">
        <v>22</v>
      </c>
      <c r="D405" s="82">
        <v>44024</v>
      </c>
      <c r="E405" s="123">
        <v>575997</v>
      </c>
      <c r="F405" s="123">
        <v>-1373042</v>
      </c>
      <c r="G405" s="81">
        <v>88</v>
      </c>
      <c r="H405" s="50">
        <v>7.9502134323120117</v>
      </c>
      <c r="I405" s="35" t="s">
        <v>39</v>
      </c>
      <c r="J405" s="49">
        <v>2139.0927734375</v>
      </c>
      <c r="K405" s="47">
        <v>89</v>
      </c>
      <c r="L405" s="49">
        <v>159.49203491210938</v>
      </c>
      <c r="M405" s="47">
        <v>19</v>
      </c>
      <c r="N405" s="49">
        <v>9.9</v>
      </c>
      <c r="O405" s="48">
        <v>0</v>
      </c>
      <c r="P405" s="47">
        <v>24.75</v>
      </c>
    </row>
    <row r="406" spans="1:16" x14ac:dyDescent="0.2">
      <c r="A406" s="105" t="s">
        <v>457</v>
      </c>
      <c r="B406" s="106" t="s">
        <v>35</v>
      </c>
      <c r="C406" s="52" t="s">
        <v>22</v>
      </c>
      <c r="D406" s="82">
        <v>44023</v>
      </c>
      <c r="E406" s="123">
        <v>580000</v>
      </c>
      <c r="F406" s="123">
        <v>-1374981</v>
      </c>
      <c r="G406" s="81">
        <v>99</v>
      </c>
      <c r="H406" s="50">
        <v>8.0305185317993164</v>
      </c>
      <c r="I406" s="35" t="s">
        <v>39</v>
      </c>
      <c r="J406" s="49">
        <v>983.98614501953125</v>
      </c>
      <c r="K406" s="47">
        <v>63</v>
      </c>
      <c r="L406" s="49">
        <v>575.65106201171875</v>
      </c>
      <c r="M406" s="47">
        <v>73</v>
      </c>
      <c r="N406" s="49">
        <v>0</v>
      </c>
      <c r="O406" s="48">
        <v>0</v>
      </c>
      <c r="P406" s="47">
        <v>5</v>
      </c>
    </row>
    <row r="407" spans="1:16" x14ac:dyDescent="0.2">
      <c r="A407" s="105" t="s">
        <v>458</v>
      </c>
      <c r="B407" s="106" t="s">
        <v>35</v>
      </c>
      <c r="C407" s="52" t="s">
        <v>22</v>
      </c>
      <c r="D407" s="82">
        <v>44045</v>
      </c>
      <c r="E407" s="123">
        <v>581001</v>
      </c>
      <c r="F407" s="123">
        <v>-1365518</v>
      </c>
      <c r="G407" s="81">
        <v>105</v>
      </c>
      <c r="H407" s="50">
        <v>8.0305185317993164</v>
      </c>
      <c r="I407" s="35" t="s">
        <v>39</v>
      </c>
      <c r="J407" s="49">
        <v>438.19921875</v>
      </c>
      <c r="K407" s="47">
        <v>17</v>
      </c>
      <c r="L407" s="49">
        <v>21.450881958007813</v>
      </c>
      <c r="M407" s="47">
        <v>3</v>
      </c>
      <c r="N407" s="49">
        <v>30</v>
      </c>
      <c r="O407" s="48">
        <v>0</v>
      </c>
      <c r="P407" s="47">
        <v>0</v>
      </c>
    </row>
    <row r="408" spans="1:16" x14ac:dyDescent="0.2">
      <c r="A408" s="105" t="s">
        <v>459</v>
      </c>
      <c r="B408" s="106" t="s">
        <v>35</v>
      </c>
      <c r="C408" s="52" t="s">
        <v>22</v>
      </c>
      <c r="D408" s="82">
        <v>44045</v>
      </c>
      <c r="E408" s="123">
        <v>581003</v>
      </c>
      <c r="F408" s="123">
        <v>-1371103</v>
      </c>
      <c r="G408" s="81">
        <v>64</v>
      </c>
      <c r="H408" s="50">
        <v>8.0305185317993164</v>
      </c>
      <c r="I408" s="35" t="s">
        <v>39</v>
      </c>
      <c r="J408" s="49">
        <v>2205.890869140625</v>
      </c>
      <c r="K408" s="47">
        <v>89</v>
      </c>
      <c r="L408" s="49">
        <v>241.55389404296875</v>
      </c>
      <c r="M408" s="47">
        <v>28</v>
      </c>
      <c r="N408" s="49">
        <v>0</v>
      </c>
      <c r="O408" s="48">
        <v>0</v>
      </c>
      <c r="P408" s="47">
        <v>10</v>
      </c>
    </row>
    <row r="409" spans="1:16" x14ac:dyDescent="0.2">
      <c r="A409" s="105" t="s">
        <v>460</v>
      </c>
      <c r="B409" s="106" t="s">
        <v>35</v>
      </c>
      <c r="C409" s="52" t="s">
        <v>22</v>
      </c>
      <c r="D409" s="82">
        <v>44022</v>
      </c>
      <c r="E409" s="123">
        <v>580999</v>
      </c>
      <c r="F409" s="123">
        <v>-1372968</v>
      </c>
      <c r="G409" s="81">
        <v>77</v>
      </c>
      <c r="H409" s="50">
        <v>7.9502134323120117</v>
      </c>
      <c r="I409" s="35" t="s">
        <v>39</v>
      </c>
      <c r="J409" s="49">
        <v>446.20907592773438</v>
      </c>
      <c r="K409" s="47">
        <v>21</v>
      </c>
      <c r="L409" s="49">
        <v>197.43424987792969</v>
      </c>
      <c r="M409" s="47">
        <v>25</v>
      </c>
      <c r="N409" s="49">
        <v>0</v>
      </c>
      <c r="O409" s="48">
        <v>0</v>
      </c>
      <c r="P409" s="47">
        <v>0</v>
      </c>
    </row>
    <row r="410" spans="1:16" x14ac:dyDescent="0.2">
      <c r="A410" s="105" t="s">
        <v>461</v>
      </c>
      <c r="B410" s="106" t="s">
        <v>35</v>
      </c>
      <c r="C410" s="52" t="s">
        <v>22</v>
      </c>
      <c r="D410" s="82">
        <v>44023</v>
      </c>
      <c r="E410" s="123">
        <v>581000</v>
      </c>
      <c r="F410" s="123">
        <v>-1374910</v>
      </c>
      <c r="G410" s="81">
        <v>84</v>
      </c>
      <c r="H410" s="50">
        <v>7.9502134323120117</v>
      </c>
      <c r="I410" s="35" t="s">
        <v>39</v>
      </c>
      <c r="J410" s="49">
        <v>469.677978515625</v>
      </c>
      <c r="K410" s="47">
        <v>20</v>
      </c>
      <c r="L410" s="49">
        <v>114.16530609130859</v>
      </c>
      <c r="M410" s="47">
        <v>14</v>
      </c>
      <c r="N410" s="49">
        <v>0</v>
      </c>
      <c r="O410" s="48">
        <v>0</v>
      </c>
      <c r="P410" s="47">
        <v>0</v>
      </c>
    </row>
    <row r="411" spans="1:16" x14ac:dyDescent="0.2">
      <c r="A411" s="105" t="s">
        <v>462</v>
      </c>
      <c r="B411" s="106" t="s">
        <v>35</v>
      </c>
      <c r="C411" s="52" t="s">
        <v>22</v>
      </c>
      <c r="D411" s="82">
        <v>44046</v>
      </c>
      <c r="E411" s="123">
        <v>580999</v>
      </c>
      <c r="F411" s="123">
        <v>-1380820</v>
      </c>
      <c r="G411" s="81">
        <v>82</v>
      </c>
      <c r="H411" s="50">
        <v>8.0305185317993164</v>
      </c>
      <c r="I411" s="35" t="s">
        <v>39</v>
      </c>
      <c r="J411" s="49">
        <v>803.37225341796875</v>
      </c>
      <c r="K411" s="47">
        <v>47</v>
      </c>
      <c r="L411" s="49">
        <v>533.39898681640625</v>
      </c>
      <c r="M411" s="47">
        <v>69</v>
      </c>
      <c r="N411" s="49">
        <v>0</v>
      </c>
      <c r="O411" s="48">
        <v>5</v>
      </c>
      <c r="P411" s="47">
        <v>0</v>
      </c>
    </row>
    <row r="412" spans="1:16" x14ac:dyDescent="0.2">
      <c r="A412" s="105" t="s">
        <v>463</v>
      </c>
      <c r="B412" s="106" t="s">
        <v>35</v>
      </c>
      <c r="C412" s="52" t="s">
        <v>22</v>
      </c>
      <c r="D412" s="82">
        <v>44046</v>
      </c>
      <c r="E412" s="123">
        <v>580997</v>
      </c>
      <c r="F412" s="123">
        <v>-1382720</v>
      </c>
      <c r="G412" s="81">
        <v>87</v>
      </c>
      <c r="H412" s="50">
        <v>8.0305185317993164</v>
      </c>
      <c r="I412" s="35" t="s">
        <v>39</v>
      </c>
      <c r="J412" s="49">
        <v>3601.6982421875</v>
      </c>
      <c r="K412" s="47">
        <v>123</v>
      </c>
      <c r="L412" s="49">
        <v>508.67938232421875</v>
      </c>
      <c r="M412" s="47">
        <v>64</v>
      </c>
      <c r="N412" s="49">
        <v>0</v>
      </c>
      <c r="O412" s="48">
        <v>0</v>
      </c>
      <c r="P412" s="47">
        <v>85</v>
      </c>
    </row>
    <row r="413" spans="1:16" x14ac:dyDescent="0.2">
      <c r="A413" s="105" t="s">
        <v>464</v>
      </c>
      <c r="B413" s="106" t="s">
        <v>35</v>
      </c>
      <c r="C413" s="52" t="s">
        <v>22</v>
      </c>
      <c r="D413" s="82">
        <v>44043</v>
      </c>
      <c r="E413" s="123">
        <v>580999</v>
      </c>
      <c r="F413" s="123">
        <v>-1384564</v>
      </c>
      <c r="G413" s="81">
        <v>99</v>
      </c>
      <c r="H413" s="50">
        <v>8.0305185317993164</v>
      </c>
      <c r="I413" s="35" t="s">
        <v>39</v>
      </c>
      <c r="J413" s="49">
        <v>4099.2744140625</v>
      </c>
      <c r="K413" s="47">
        <v>168</v>
      </c>
      <c r="L413" s="49">
        <v>636.24725341796875</v>
      </c>
      <c r="M413" s="47">
        <v>82</v>
      </c>
      <c r="N413" s="49">
        <v>0</v>
      </c>
      <c r="O413" s="48">
        <v>0</v>
      </c>
      <c r="P413" s="47">
        <v>65</v>
      </c>
    </row>
    <row r="414" spans="1:16" x14ac:dyDescent="0.2">
      <c r="A414" s="105" t="s">
        <v>465</v>
      </c>
      <c r="B414" s="106" t="s">
        <v>35</v>
      </c>
      <c r="C414" s="52" t="s">
        <v>22</v>
      </c>
      <c r="D414" s="82">
        <v>44022</v>
      </c>
      <c r="E414" s="123">
        <v>581999</v>
      </c>
      <c r="F414" s="123">
        <v>-1370989</v>
      </c>
      <c r="G414" s="81">
        <v>92</v>
      </c>
      <c r="H414" s="50">
        <v>7.9502134323120117</v>
      </c>
      <c r="I414" s="35" t="s">
        <v>39</v>
      </c>
      <c r="J414" s="49">
        <v>192.07229614257813</v>
      </c>
      <c r="K414" s="47">
        <v>7</v>
      </c>
      <c r="L414" s="49">
        <v>17.9664306640625</v>
      </c>
      <c r="M414" s="47">
        <v>2</v>
      </c>
      <c r="N414" s="49">
        <v>34.65</v>
      </c>
      <c r="O414" s="48">
        <v>4.95</v>
      </c>
      <c r="P414" s="47">
        <v>0</v>
      </c>
    </row>
    <row r="415" spans="1:16" x14ac:dyDescent="0.2">
      <c r="A415" s="105" t="s">
        <v>466</v>
      </c>
      <c r="B415" s="106" t="s">
        <v>35</v>
      </c>
      <c r="C415" s="52" t="s">
        <v>22</v>
      </c>
      <c r="D415" s="82">
        <v>44022</v>
      </c>
      <c r="E415" s="123">
        <v>582001</v>
      </c>
      <c r="F415" s="123">
        <v>-1372872</v>
      </c>
      <c r="G415" s="81">
        <v>103</v>
      </c>
      <c r="H415" s="50">
        <v>7.9502134323120117</v>
      </c>
      <c r="I415" s="35" t="s">
        <v>39</v>
      </c>
      <c r="J415" s="49">
        <v>112.946044921875</v>
      </c>
      <c r="K415" s="47">
        <v>5</v>
      </c>
      <c r="L415" s="49">
        <v>35.898269653320313</v>
      </c>
      <c r="M415" s="47">
        <v>5</v>
      </c>
      <c r="N415" s="49">
        <v>19.8</v>
      </c>
      <c r="O415" s="48">
        <v>0</v>
      </c>
      <c r="P415" s="47">
        <v>4.95</v>
      </c>
    </row>
    <row r="416" spans="1:16" x14ac:dyDescent="0.2">
      <c r="A416" s="105" t="s">
        <v>467</v>
      </c>
      <c r="B416" s="106" t="s">
        <v>35</v>
      </c>
      <c r="C416" s="52" t="s">
        <v>22</v>
      </c>
      <c r="D416" s="82">
        <v>44028</v>
      </c>
      <c r="E416" s="123">
        <v>581999</v>
      </c>
      <c r="F416" s="123">
        <v>-1374778</v>
      </c>
      <c r="G416" s="81">
        <v>94</v>
      </c>
      <c r="H416" s="50">
        <v>7.9502134323120117</v>
      </c>
      <c r="I416" s="35" t="s">
        <v>39</v>
      </c>
      <c r="J416" s="49">
        <v>146.13427734375</v>
      </c>
      <c r="K416" s="47">
        <v>5</v>
      </c>
      <c r="L416" s="49">
        <v>0</v>
      </c>
      <c r="M416" s="47">
        <v>0</v>
      </c>
      <c r="N416" s="49">
        <v>0</v>
      </c>
      <c r="O416" s="48">
        <v>0</v>
      </c>
      <c r="P416" s="47">
        <v>4.95</v>
      </c>
    </row>
    <row r="417" spans="1:16" x14ac:dyDescent="0.2">
      <c r="A417" s="105" t="s">
        <v>468</v>
      </c>
      <c r="B417" s="106" t="s">
        <v>35</v>
      </c>
      <c r="C417" s="52" t="s">
        <v>22</v>
      </c>
      <c r="D417" s="82">
        <v>44046</v>
      </c>
      <c r="E417" s="123">
        <v>581996</v>
      </c>
      <c r="F417" s="123">
        <v>-1380687</v>
      </c>
      <c r="G417" s="81">
        <v>69</v>
      </c>
      <c r="H417" s="50">
        <v>8.0305185317993164</v>
      </c>
      <c r="I417" s="35" t="s">
        <v>39</v>
      </c>
      <c r="J417" s="49">
        <v>421.11032104492188</v>
      </c>
      <c r="K417" s="47">
        <v>21</v>
      </c>
      <c r="L417" s="49">
        <v>335.10247802734375</v>
      </c>
      <c r="M417" s="47">
        <v>44</v>
      </c>
      <c r="N417" s="49">
        <v>0</v>
      </c>
      <c r="O417" s="48">
        <v>0</v>
      </c>
      <c r="P417" s="47">
        <v>0</v>
      </c>
    </row>
    <row r="418" spans="1:16" x14ac:dyDescent="0.2">
      <c r="A418" s="105" t="s">
        <v>469</v>
      </c>
      <c r="B418" s="106" t="s">
        <v>35</v>
      </c>
      <c r="C418" s="52" t="s">
        <v>22</v>
      </c>
      <c r="D418" s="82">
        <v>44029</v>
      </c>
      <c r="E418" s="123">
        <v>582001</v>
      </c>
      <c r="F418" s="123">
        <v>-1382611</v>
      </c>
      <c r="G418" s="81">
        <v>70</v>
      </c>
      <c r="H418" s="50">
        <v>8.0305185317993164</v>
      </c>
      <c r="I418" s="35" t="s">
        <v>39</v>
      </c>
      <c r="J418" s="49">
        <v>119.97597503662109</v>
      </c>
      <c r="K418" s="47">
        <v>8</v>
      </c>
      <c r="L418" s="49">
        <v>153.88555908203125</v>
      </c>
      <c r="M418" s="47">
        <v>23</v>
      </c>
      <c r="N418" s="49">
        <v>0</v>
      </c>
      <c r="O418" s="48">
        <v>0</v>
      </c>
      <c r="P418" s="47">
        <v>0</v>
      </c>
    </row>
    <row r="419" spans="1:16" x14ac:dyDescent="0.2">
      <c r="A419" s="105" t="s">
        <v>470</v>
      </c>
      <c r="B419" s="106" t="s">
        <v>35</v>
      </c>
      <c r="C419" s="52" t="s">
        <v>22</v>
      </c>
      <c r="D419" s="82">
        <v>44043</v>
      </c>
      <c r="E419" s="123">
        <v>582003</v>
      </c>
      <c r="F419" s="123">
        <v>-1384652</v>
      </c>
      <c r="G419" s="81">
        <v>63</v>
      </c>
      <c r="H419" s="50">
        <v>7.9502134323120117</v>
      </c>
      <c r="I419" s="35" t="s">
        <v>39</v>
      </c>
      <c r="J419" s="49">
        <v>1722.12158203125</v>
      </c>
      <c r="K419" s="47">
        <v>51</v>
      </c>
      <c r="L419" s="49">
        <v>354.5267333984375</v>
      </c>
      <c r="M419" s="47">
        <v>55</v>
      </c>
      <c r="N419" s="49">
        <v>0</v>
      </c>
      <c r="O419" s="48">
        <v>0</v>
      </c>
      <c r="P419" s="47">
        <v>44.55</v>
      </c>
    </row>
    <row r="420" spans="1:16" x14ac:dyDescent="0.2">
      <c r="A420" s="105" t="s">
        <v>471</v>
      </c>
      <c r="B420" s="106" t="s">
        <v>35</v>
      </c>
      <c r="C420" s="52" t="s">
        <v>22</v>
      </c>
      <c r="D420" s="82">
        <v>44043</v>
      </c>
      <c r="E420" s="123">
        <v>581999</v>
      </c>
      <c r="F420" s="123">
        <v>-1390534</v>
      </c>
      <c r="G420" s="81">
        <v>60</v>
      </c>
      <c r="H420" s="50">
        <v>8.0305185317993164</v>
      </c>
      <c r="I420" s="35" t="s">
        <v>39</v>
      </c>
      <c r="J420" s="49">
        <v>2075.288330078125</v>
      </c>
      <c r="K420" s="47">
        <v>65</v>
      </c>
      <c r="L420" s="49">
        <v>364.5482177734375</v>
      </c>
      <c r="M420" s="47">
        <v>53</v>
      </c>
      <c r="N420" s="49">
        <v>0</v>
      </c>
      <c r="O420" s="48">
        <v>0</v>
      </c>
      <c r="P420" s="47">
        <v>105</v>
      </c>
    </row>
    <row r="421" spans="1:16" x14ac:dyDescent="0.2">
      <c r="A421" s="105" t="s">
        <v>472</v>
      </c>
      <c r="B421" s="106" t="s">
        <v>35</v>
      </c>
      <c r="C421" s="52" t="s">
        <v>22</v>
      </c>
      <c r="D421" s="82">
        <v>44042</v>
      </c>
      <c r="E421" s="123">
        <v>582001</v>
      </c>
      <c r="F421" s="123">
        <v>-1392335</v>
      </c>
      <c r="G421" s="81">
        <v>145</v>
      </c>
      <c r="H421" s="50">
        <v>7.9502134323120117</v>
      </c>
      <c r="I421" s="35" t="s">
        <v>39</v>
      </c>
      <c r="J421" s="49">
        <v>3271.3701171875</v>
      </c>
      <c r="K421" s="47">
        <v>151</v>
      </c>
      <c r="L421" s="49">
        <v>47.967918395996094</v>
      </c>
      <c r="M421" s="47">
        <v>5</v>
      </c>
      <c r="N421" s="49">
        <v>0</v>
      </c>
      <c r="O421" s="48">
        <v>0</v>
      </c>
      <c r="P421" s="47">
        <v>4.95</v>
      </c>
    </row>
    <row r="422" spans="1:16" x14ac:dyDescent="0.2">
      <c r="A422" s="105" t="s">
        <v>473</v>
      </c>
      <c r="B422" s="106" t="s">
        <v>35</v>
      </c>
      <c r="C422" s="52" t="s">
        <v>22</v>
      </c>
      <c r="D422" s="82">
        <v>44028</v>
      </c>
      <c r="E422" s="123">
        <v>582848</v>
      </c>
      <c r="F422" s="123">
        <v>-1373053</v>
      </c>
      <c r="G422" s="81">
        <v>81</v>
      </c>
      <c r="H422" s="50">
        <v>7.9502134323120117</v>
      </c>
      <c r="I422" s="35" t="s">
        <v>39</v>
      </c>
      <c r="J422" s="49">
        <v>46.908794403076172</v>
      </c>
      <c r="K422" s="47">
        <v>3</v>
      </c>
      <c r="L422" s="49">
        <v>0</v>
      </c>
      <c r="M422" s="47">
        <v>0</v>
      </c>
      <c r="N422" s="49">
        <v>14.85</v>
      </c>
      <c r="O422" s="48">
        <v>0</v>
      </c>
      <c r="P422" s="47">
        <v>0</v>
      </c>
    </row>
    <row r="423" spans="1:16" x14ac:dyDescent="0.2">
      <c r="A423" s="105" t="s">
        <v>474</v>
      </c>
      <c r="B423" s="106" t="s">
        <v>35</v>
      </c>
      <c r="C423" s="52" t="s">
        <v>22</v>
      </c>
      <c r="D423" s="82">
        <v>44028</v>
      </c>
      <c r="E423" s="123">
        <v>583000</v>
      </c>
      <c r="F423" s="123">
        <v>-1374663</v>
      </c>
      <c r="G423" s="81">
        <v>85</v>
      </c>
      <c r="H423" s="50">
        <v>7.9502134323120117</v>
      </c>
      <c r="I423" s="35" t="s">
        <v>39</v>
      </c>
      <c r="J423" s="49">
        <v>112.53183746337891</v>
      </c>
      <c r="K423" s="47">
        <v>4</v>
      </c>
      <c r="L423" s="49">
        <v>0</v>
      </c>
      <c r="M423" s="47">
        <v>0</v>
      </c>
      <c r="N423" s="49">
        <v>0</v>
      </c>
      <c r="O423" s="48">
        <v>0</v>
      </c>
      <c r="P423" s="47">
        <v>0</v>
      </c>
    </row>
    <row r="424" spans="1:16" x14ac:dyDescent="0.2">
      <c r="A424" s="105" t="s">
        <v>475</v>
      </c>
      <c r="B424" s="106" t="s">
        <v>35</v>
      </c>
      <c r="C424" s="52" t="s">
        <v>22</v>
      </c>
      <c r="D424" s="82">
        <v>44029</v>
      </c>
      <c r="E424" s="123">
        <v>582999</v>
      </c>
      <c r="F424" s="123">
        <v>-1380697</v>
      </c>
      <c r="G424" s="81">
        <v>72</v>
      </c>
      <c r="H424" s="50">
        <v>7.869908332824707</v>
      </c>
      <c r="I424" s="35" t="s">
        <v>39</v>
      </c>
      <c r="J424" s="49">
        <v>414.5091552734375</v>
      </c>
      <c r="K424" s="47">
        <v>13</v>
      </c>
      <c r="L424" s="49">
        <v>39.633785247802734</v>
      </c>
      <c r="M424" s="47">
        <v>5</v>
      </c>
      <c r="N424" s="49">
        <v>0</v>
      </c>
      <c r="O424" s="48">
        <v>0</v>
      </c>
      <c r="P424" s="47">
        <v>0</v>
      </c>
    </row>
    <row r="425" spans="1:16" x14ac:dyDescent="0.2">
      <c r="A425" s="105" t="s">
        <v>476</v>
      </c>
      <c r="B425" s="106" t="s">
        <v>35</v>
      </c>
      <c r="C425" s="52" t="s">
        <v>22</v>
      </c>
      <c r="D425" s="82">
        <v>44029</v>
      </c>
      <c r="E425" s="123">
        <v>582997</v>
      </c>
      <c r="F425" s="123">
        <v>-1382609</v>
      </c>
      <c r="G425" s="81">
        <v>62</v>
      </c>
      <c r="H425" s="50">
        <v>8.0305185317993164</v>
      </c>
      <c r="I425" s="35" t="s">
        <v>39</v>
      </c>
      <c r="J425" s="49">
        <v>168.98234558105469</v>
      </c>
      <c r="K425" s="47">
        <v>14</v>
      </c>
      <c r="L425" s="49">
        <v>398.37908935546875</v>
      </c>
      <c r="M425" s="47">
        <v>51</v>
      </c>
      <c r="N425" s="49">
        <v>0</v>
      </c>
      <c r="O425" s="48">
        <v>0</v>
      </c>
      <c r="P425" s="47">
        <v>15</v>
      </c>
    </row>
    <row r="426" spans="1:16" x14ac:dyDescent="0.2">
      <c r="A426" s="105" t="s">
        <v>477</v>
      </c>
      <c r="B426" s="106" t="s">
        <v>35</v>
      </c>
      <c r="C426" s="52" t="s">
        <v>22</v>
      </c>
      <c r="D426" s="82">
        <v>44041</v>
      </c>
      <c r="E426" s="123">
        <v>583000</v>
      </c>
      <c r="F426" s="123">
        <v>-1384502</v>
      </c>
      <c r="G426" s="81">
        <v>51</v>
      </c>
      <c r="H426" s="50">
        <v>8.0305185317993164</v>
      </c>
      <c r="I426" s="35" t="s">
        <v>39</v>
      </c>
      <c r="J426" s="49">
        <v>1777.25634765625</v>
      </c>
      <c r="K426" s="47">
        <v>50</v>
      </c>
      <c r="L426" s="49">
        <v>262.3397216796875</v>
      </c>
      <c r="M426" s="47">
        <v>38</v>
      </c>
      <c r="N426" s="49">
        <v>0</v>
      </c>
      <c r="O426" s="48">
        <v>0</v>
      </c>
      <c r="P426" s="47">
        <v>85</v>
      </c>
    </row>
    <row r="427" spans="1:16" x14ac:dyDescent="0.2">
      <c r="A427" s="105" t="s">
        <v>478</v>
      </c>
      <c r="B427" s="106" t="s">
        <v>35</v>
      </c>
      <c r="C427" s="52" t="s">
        <v>22</v>
      </c>
      <c r="D427" s="82">
        <v>44041</v>
      </c>
      <c r="E427" s="123">
        <v>583003</v>
      </c>
      <c r="F427" s="123">
        <v>-1390409</v>
      </c>
      <c r="G427" s="81">
        <v>56</v>
      </c>
      <c r="H427" s="50">
        <v>8.0305185317993164</v>
      </c>
      <c r="I427" s="35" t="s">
        <v>39</v>
      </c>
      <c r="J427" s="49">
        <v>382.67868041992188</v>
      </c>
      <c r="K427" s="47">
        <v>8</v>
      </c>
      <c r="L427" s="49">
        <v>239.30400085449219</v>
      </c>
      <c r="M427" s="47">
        <v>36</v>
      </c>
      <c r="N427" s="49">
        <v>0</v>
      </c>
      <c r="O427" s="48">
        <v>0</v>
      </c>
      <c r="P427" s="47">
        <v>0</v>
      </c>
    </row>
    <row r="428" spans="1:16" x14ac:dyDescent="0.2">
      <c r="A428" s="105" t="s">
        <v>479</v>
      </c>
      <c r="B428" s="106" t="s">
        <v>35</v>
      </c>
      <c r="C428" s="52" t="s">
        <v>22</v>
      </c>
      <c r="D428" s="82">
        <v>44042</v>
      </c>
      <c r="E428" s="123">
        <v>583001</v>
      </c>
      <c r="F428" s="123">
        <v>-1392291</v>
      </c>
      <c r="G428" s="81">
        <v>90</v>
      </c>
      <c r="H428" s="50">
        <v>7.9502134323120117</v>
      </c>
      <c r="I428" s="35" t="s">
        <v>39</v>
      </c>
      <c r="J428" s="49">
        <v>3205.96484375</v>
      </c>
      <c r="K428" s="47">
        <v>120</v>
      </c>
      <c r="L428" s="49">
        <v>377.4981689453125</v>
      </c>
      <c r="M428" s="47">
        <v>54</v>
      </c>
      <c r="N428" s="49">
        <v>0</v>
      </c>
      <c r="O428" s="48">
        <v>0</v>
      </c>
      <c r="P428" s="47">
        <v>9.9</v>
      </c>
    </row>
    <row r="429" spans="1:16" x14ac:dyDescent="0.2">
      <c r="A429" s="105" t="s">
        <v>480</v>
      </c>
      <c r="B429" s="106" t="s">
        <v>35</v>
      </c>
      <c r="C429" s="52" t="s">
        <v>22</v>
      </c>
      <c r="D429" s="82">
        <v>44042</v>
      </c>
      <c r="E429" s="123">
        <v>582997</v>
      </c>
      <c r="F429" s="123">
        <v>-1394214</v>
      </c>
      <c r="G429" s="81">
        <v>134</v>
      </c>
      <c r="H429" s="50">
        <v>8.0305185317993164</v>
      </c>
      <c r="I429" s="35" t="s">
        <v>39</v>
      </c>
      <c r="J429" s="49">
        <v>2212.35107421875</v>
      </c>
      <c r="K429" s="47">
        <v>92</v>
      </c>
      <c r="L429" s="49">
        <v>43.271579742431641</v>
      </c>
      <c r="M429" s="47">
        <v>5</v>
      </c>
      <c r="N429" s="49">
        <v>55</v>
      </c>
      <c r="O429" s="48">
        <v>0</v>
      </c>
      <c r="P429" s="47">
        <v>0</v>
      </c>
    </row>
    <row r="430" spans="1:16" x14ac:dyDescent="0.2">
      <c r="A430" s="105" t="s">
        <v>481</v>
      </c>
      <c r="B430" s="106" t="s">
        <v>35</v>
      </c>
      <c r="C430" s="52" t="s">
        <v>22</v>
      </c>
      <c r="D430" s="82">
        <v>44030</v>
      </c>
      <c r="E430" s="123">
        <v>583999</v>
      </c>
      <c r="F430" s="123">
        <v>-1380627</v>
      </c>
      <c r="G430" s="81">
        <v>49</v>
      </c>
      <c r="H430" s="50">
        <v>8.0305185317993164</v>
      </c>
      <c r="I430" s="35" t="s">
        <v>39</v>
      </c>
      <c r="J430" s="49">
        <v>1817.474853515625</v>
      </c>
      <c r="K430" s="47">
        <v>49</v>
      </c>
      <c r="L430" s="49">
        <v>147.43145751953125</v>
      </c>
      <c r="M430" s="47">
        <v>20</v>
      </c>
      <c r="N430" s="49">
        <v>0</v>
      </c>
      <c r="O430" s="48">
        <v>0</v>
      </c>
      <c r="P430" s="47">
        <v>70</v>
      </c>
    </row>
    <row r="431" spans="1:16" x14ac:dyDescent="0.2">
      <c r="A431" s="105" t="s">
        <v>482</v>
      </c>
      <c r="B431" s="106" t="s">
        <v>35</v>
      </c>
      <c r="C431" s="52" t="s">
        <v>22</v>
      </c>
      <c r="D431" s="82">
        <v>44030</v>
      </c>
      <c r="E431" s="123">
        <v>583999</v>
      </c>
      <c r="F431" s="123">
        <v>-1382497</v>
      </c>
      <c r="G431" s="81">
        <v>71</v>
      </c>
      <c r="H431" s="50">
        <v>7.9502134323120117</v>
      </c>
      <c r="I431" s="35" t="s">
        <v>39</v>
      </c>
      <c r="J431" s="49">
        <v>80.615379333496094</v>
      </c>
      <c r="K431" s="47">
        <v>5</v>
      </c>
      <c r="L431" s="49">
        <v>83.292778015136719</v>
      </c>
      <c r="M431" s="47">
        <v>11</v>
      </c>
      <c r="N431" s="49">
        <v>0</v>
      </c>
      <c r="O431" s="48">
        <v>0</v>
      </c>
      <c r="P431" s="47">
        <v>0</v>
      </c>
    </row>
    <row r="432" spans="1:16" x14ac:dyDescent="0.2">
      <c r="A432" s="105" t="s">
        <v>483</v>
      </c>
      <c r="B432" s="106" t="s">
        <v>35</v>
      </c>
      <c r="C432" s="52" t="s">
        <v>22</v>
      </c>
      <c r="D432" s="82">
        <v>44041</v>
      </c>
      <c r="E432" s="123">
        <v>584001</v>
      </c>
      <c r="F432" s="123">
        <v>-1384419</v>
      </c>
      <c r="G432" s="81">
        <v>54</v>
      </c>
      <c r="H432" s="50">
        <v>7.9502134323120117</v>
      </c>
      <c r="I432" s="35" t="s">
        <v>39</v>
      </c>
      <c r="J432" s="49">
        <v>571.87799072265625</v>
      </c>
      <c r="K432" s="47">
        <v>22</v>
      </c>
      <c r="L432" s="49">
        <v>279.95071411132813</v>
      </c>
      <c r="M432" s="47">
        <v>46</v>
      </c>
      <c r="N432" s="49">
        <v>0</v>
      </c>
      <c r="O432" s="48">
        <v>0</v>
      </c>
      <c r="P432" s="47">
        <v>4.95</v>
      </c>
    </row>
    <row r="433" spans="1:16" x14ac:dyDescent="0.2">
      <c r="A433" s="105" t="s">
        <v>484</v>
      </c>
      <c r="B433" s="106" t="s">
        <v>35</v>
      </c>
      <c r="C433" s="52" t="s">
        <v>22</v>
      </c>
      <c r="D433" s="82">
        <v>44035</v>
      </c>
      <c r="E433" s="123">
        <v>584002</v>
      </c>
      <c r="F433" s="123">
        <v>-1390402</v>
      </c>
      <c r="G433" s="81">
        <v>80</v>
      </c>
      <c r="H433" s="50">
        <v>8.0305185317993164</v>
      </c>
      <c r="I433" s="35" t="s">
        <v>39</v>
      </c>
      <c r="J433" s="49">
        <v>954.64044189453125</v>
      </c>
      <c r="K433" s="47">
        <v>60</v>
      </c>
      <c r="L433" s="49">
        <v>129.66957092285156</v>
      </c>
      <c r="M433" s="47">
        <v>17</v>
      </c>
      <c r="N433" s="49">
        <v>0</v>
      </c>
      <c r="O433" s="48">
        <v>0</v>
      </c>
      <c r="P433" s="47">
        <v>0</v>
      </c>
    </row>
    <row r="434" spans="1:16" x14ac:dyDescent="0.2">
      <c r="A434" s="105" t="s">
        <v>485</v>
      </c>
      <c r="B434" s="106" t="s">
        <v>35</v>
      </c>
      <c r="C434" s="52" t="s">
        <v>22</v>
      </c>
      <c r="D434" s="82">
        <v>44036</v>
      </c>
      <c r="E434" s="123">
        <v>583998</v>
      </c>
      <c r="F434" s="123">
        <v>-1392296</v>
      </c>
      <c r="G434" s="81">
        <v>139</v>
      </c>
      <c r="H434" s="50">
        <v>7.9502134323120117</v>
      </c>
      <c r="I434" s="35" t="s">
        <v>39</v>
      </c>
      <c r="J434" s="49">
        <v>951.61077880859375</v>
      </c>
      <c r="K434" s="47">
        <v>42</v>
      </c>
      <c r="L434" s="49">
        <v>0</v>
      </c>
      <c r="M434" s="47">
        <v>0</v>
      </c>
      <c r="N434" s="49">
        <v>74.25</v>
      </c>
      <c r="O434" s="48">
        <v>0</v>
      </c>
      <c r="P434" s="47">
        <v>0</v>
      </c>
    </row>
    <row r="435" spans="1:16" x14ac:dyDescent="0.2">
      <c r="A435" s="105" t="s">
        <v>486</v>
      </c>
      <c r="B435" s="106" t="s">
        <v>35</v>
      </c>
      <c r="C435" s="52" t="s">
        <v>22</v>
      </c>
      <c r="D435" s="82">
        <v>44037</v>
      </c>
      <c r="E435" s="123">
        <v>584001</v>
      </c>
      <c r="F435" s="123">
        <v>-1394204</v>
      </c>
      <c r="G435" s="81">
        <v>103</v>
      </c>
      <c r="H435" s="50">
        <v>7.9502134323120117</v>
      </c>
      <c r="I435" s="35" t="s">
        <v>39</v>
      </c>
      <c r="J435" s="49">
        <v>668.370361328125</v>
      </c>
      <c r="K435" s="47">
        <v>19</v>
      </c>
      <c r="L435" s="49">
        <v>82.741424560546875</v>
      </c>
      <c r="M435" s="47">
        <v>10</v>
      </c>
      <c r="N435" s="49">
        <v>4.95</v>
      </c>
      <c r="O435" s="48">
        <v>0</v>
      </c>
      <c r="P435" s="47">
        <v>4.95</v>
      </c>
    </row>
    <row r="436" spans="1:16" x14ac:dyDescent="0.2">
      <c r="A436" s="105" t="s">
        <v>487</v>
      </c>
      <c r="B436" s="106" t="s">
        <v>35</v>
      </c>
      <c r="C436" s="52" t="s">
        <v>22</v>
      </c>
      <c r="D436" s="82">
        <v>44037</v>
      </c>
      <c r="E436" s="123">
        <v>583997</v>
      </c>
      <c r="F436" s="123">
        <v>-1400076</v>
      </c>
      <c r="G436" s="81">
        <v>105</v>
      </c>
      <c r="H436" s="50">
        <v>7.9502134323120117</v>
      </c>
      <c r="I436" s="35" t="s">
        <v>39</v>
      </c>
      <c r="J436" s="49">
        <v>1601.88671875</v>
      </c>
      <c r="K436" s="47">
        <v>71</v>
      </c>
      <c r="L436" s="49">
        <v>260.31515502929688</v>
      </c>
      <c r="M436" s="47">
        <v>37</v>
      </c>
      <c r="N436" s="49">
        <v>0</v>
      </c>
      <c r="O436" s="48">
        <v>0</v>
      </c>
      <c r="P436" s="47">
        <v>0</v>
      </c>
    </row>
    <row r="437" spans="1:16" x14ac:dyDescent="0.2">
      <c r="A437" s="105" t="s">
        <v>488</v>
      </c>
      <c r="B437" s="106" t="s">
        <v>35</v>
      </c>
      <c r="C437" s="52" t="s">
        <v>22</v>
      </c>
      <c r="D437" s="82">
        <v>44030</v>
      </c>
      <c r="E437" s="123">
        <v>585001</v>
      </c>
      <c r="F437" s="123">
        <v>-1380508</v>
      </c>
      <c r="G437" s="81">
        <v>27</v>
      </c>
      <c r="H437" s="50">
        <v>7.9502134323120117</v>
      </c>
      <c r="I437" s="35" t="s">
        <v>39</v>
      </c>
      <c r="J437" s="49">
        <v>334.30877685546875</v>
      </c>
      <c r="K437" s="47">
        <v>13</v>
      </c>
      <c r="L437" s="49">
        <v>269.88836669921875</v>
      </c>
      <c r="M437" s="47">
        <v>46</v>
      </c>
      <c r="N437" s="49">
        <v>0</v>
      </c>
      <c r="O437" s="48">
        <v>0</v>
      </c>
      <c r="P437" s="47">
        <v>0</v>
      </c>
    </row>
    <row r="438" spans="1:16" x14ac:dyDescent="0.2">
      <c r="A438" s="105" t="s">
        <v>489</v>
      </c>
      <c r="B438" s="106" t="s">
        <v>35</v>
      </c>
      <c r="C438" s="52" t="s">
        <v>22</v>
      </c>
      <c r="D438" s="82">
        <v>44034</v>
      </c>
      <c r="E438" s="123">
        <v>585006</v>
      </c>
      <c r="F438" s="123">
        <v>-1382431</v>
      </c>
      <c r="G438" s="81">
        <v>38</v>
      </c>
      <c r="H438" s="50">
        <v>7.9502134323120117</v>
      </c>
      <c r="I438" s="35" t="s">
        <v>39</v>
      </c>
      <c r="J438" s="49">
        <v>2091.85009765625</v>
      </c>
      <c r="K438" s="47">
        <v>63</v>
      </c>
      <c r="L438" s="49">
        <v>112.02756500244141</v>
      </c>
      <c r="M438" s="47">
        <v>15</v>
      </c>
      <c r="N438" s="49">
        <v>0</v>
      </c>
      <c r="O438" s="48">
        <v>0</v>
      </c>
      <c r="P438" s="47">
        <v>9.9</v>
      </c>
    </row>
    <row r="439" spans="1:16" x14ac:dyDescent="0.2">
      <c r="A439" s="105" t="s">
        <v>490</v>
      </c>
      <c r="B439" s="106" t="s">
        <v>35</v>
      </c>
      <c r="C439" s="52" t="s">
        <v>22</v>
      </c>
      <c r="D439" s="82">
        <v>44035</v>
      </c>
      <c r="E439" s="123">
        <v>585001</v>
      </c>
      <c r="F439" s="123">
        <v>-1384412</v>
      </c>
      <c r="G439" s="81">
        <v>66</v>
      </c>
      <c r="H439" s="50">
        <v>8.0305185317993164</v>
      </c>
      <c r="I439" s="35" t="s">
        <v>39</v>
      </c>
      <c r="J439" s="49">
        <v>11.879681587219238</v>
      </c>
      <c r="K439" s="47">
        <v>1</v>
      </c>
      <c r="L439" s="49">
        <v>0</v>
      </c>
      <c r="M439" s="47">
        <v>0</v>
      </c>
      <c r="N439" s="49">
        <v>0</v>
      </c>
      <c r="O439" s="48">
        <v>0</v>
      </c>
      <c r="P439" s="47">
        <v>0</v>
      </c>
    </row>
    <row r="440" spans="1:16" x14ac:dyDescent="0.2">
      <c r="A440" s="105" t="s">
        <v>491</v>
      </c>
      <c r="B440" s="106" t="s">
        <v>35</v>
      </c>
      <c r="C440" s="52" t="s">
        <v>22</v>
      </c>
      <c r="D440" s="82">
        <v>44035</v>
      </c>
      <c r="E440" s="123">
        <v>585001</v>
      </c>
      <c r="F440" s="123">
        <v>-1390336</v>
      </c>
      <c r="G440" s="81">
        <v>103</v>
      </c>
      <c r="H440" s="50">
        <v>7.869908332824707</v>
      </c>
      <c r="I440" s="35" t="s">
        <v>39</v>
      </c>
      <c r="J440" s="49">
        <v>314.02685546875</v>
      </c>
      <c r="K440" s="47">
        <v>16</v>
      </c>
      <c r="L440" s="49">
        <v>39.121444702148438</v>
      </c>
      <c r="M440" s="47">
        <v>5</v>
      </c>
      <c r="N440" s="49">
        <v>0</v>
      </c>
      <c r="O440" s="48">
        <v>0</v>
      </c>
      <c r="P440" s="47">
        <v>0</v>
      </c>
    </row>
    <row r="441" spans="1:16" x14ac:dyDescent="0.2">
      <c r="A441" s="105" t="s">
        <v>492</v>
      </c>
      <c r="B441" s="106" t="s">
        <v>35</v>
      </c>
      <c r="C441" s="52" t="s">
        <v>22</v>
      </c>
      <c r="D441" s="82">
        <v>44036</v>
      </c>
      <c r="E441" s="123">
        <v>585000</v>
      </c>
      <c r="F441" s="123">
        <v>-1392212</v>
      </c>
      <c r="G441" s="81">
        <v>74</v>
      </c>
      <c r="H441" s="50">
        <v>8.0305185317993164</v>
      </c>
      <c r="I441" s="35" t="s">
        <v>39</v>
      </c>
      <c r="J441" s="49">
        <v>134.45826721191406</v>
      </c>
      <c r="K441" s="47">
        <v>6</v>
      </c>
      <c r="L441" s="49">
        <v>72.883384704589844</v>
      </c>
      <c r="M441" s="47">
        <v>8</v>
      </c>
      <c r="N441" s="49">
        <v>0</v>
      </c>
      <c r="O441" s="48">
        <v>0</v>
      </c>
      <c r="P441" s="47">
        <v>0</v>
      </c>
    </row>
    <row r="442" spans="1:16" x14ac:dyDescent="0.2">
      <c r="A442" s="105" t="s">
        <v>493</v>
      </c>
      <c r="B442" s="106" t="s">
        <v>35</v>
      </c>
      <c r="C442" s="52" t="s">
        <v>22</v>
      </c>
      <c r="D442" s="82">
        <v>44036</v>
      </c>
      <c r="E442" s="123">
        <v>584998</v>
      </c>
      <c r="F442" s="123">
        <v>-1394202</v>
      </c>
      <c r="G442" s="81">
        <v>87</v>
      </c>
      <c r="H442" s="50">
        <v>7.9502134323120117</v>
      </c>
      <c r="I442" s="35" t="s">
        <v>39</v>
      </c>
      <c r="J442" s="49">
        <v>809.170166015625</v>
      </c>
      <c r="K442" s="47">
        <v>39</v>
      </c>
      <c r="L442" s="49">
        <v>94.406509399414063</v>
      </c>
      <c r="M442" s="47">
        <v>11</v>
      </c>
      <c r="N442" s="49">
        <v>0</v>
      </c>
      <c r="O442" s="48">
        <v>0</v>
      </c>
      <c r="P442" s="47">
        <v>9.9</v>
      </c>
    </row>
    <row r="443" spans="1:16" x14ac:dyDescent="0.2">
      <c r="A443" s="105" t="s">
        <v>494</v>
      </c>
      <c r="B443" s="106" t="s">
        <v>35</v>
      </c>
      <c r="C443" s="52" t="s">
        <v>22</v>
      </c>
      <c r="D443" s="82">
        <v>44037</v>
      </c>
      <c r="E443" s="123">
        <v>584999</v>
      </c>
      <c r="F443" s="123">
        <v>-1400077</v>
      </c>
      <c r="G443" s="81">
        <v>95</v>
      </c>
      <c r="H443" s="50">
        <v>7.9502134323120117</v>
      </c>
      <c r="I443" s="35" t="s">
        <v>39</v>
      </c>
      <c r="J443" s="49">
        <v>877.45941162109375</v>
      </c>
      <c r="K443" s="47">
        <v>25</v>
      </c>
      <c r="L443" s="49">
        <v>309.82162475585938</v>
      </c>
      <c r="M443" s="47">
        <v>39</v>
      </c>
      <c r="N443" s="49">
        <v>0</v>
      </c>
      <c r="O443" s="48">
        <v>0</v>
      </c>
      <c r="P443" s="47">
        <v>9.9</v>
      </c>
    </row>
    <row r="444" spans="1:16" x14ac:dyDescent="0.2">
      <c r="A444" s="105" t="s">
        <v>495</v>
      </c>
      <c r="B444" s="106" t="s">
        <v>35</v>
      </c>
      <c r="C444" s="52" t="s">
        <v>22</v>
      </c>
      <c r="D444" s="82">
        <v>44034</v>
      </c>
      <c r="E444" s="123">
        <v>590000</v>
      </c>
      <c r="F444" s="123">
        <v>-1382385</v>
      </c>
      <c r="G444" s="81">
        <v>33</v>
      </c>
      <c r="H444" s="50">
        <v>7.9502134323120117</v>
      </c>
      <c r="I444" s="35" t="s">
        <v>39</v>
      </c>
      <c r="J444" s="49">
        <v>486.74530029296875</v>
      </c>
      <c r="K444" s="47">
        <v>17</v>
      </c>
      <c r="L444" s="49">
        <v>85.309494018554688</v>
      </c>
      <c r="M444" s="47">
        <v>13</v>
      </c>
      <c r="N444" s="49">
        <v>0</v>
      </c>
      <c r="O444" s="48">
        <v>0</v>
      </c>
      <c r="P444" s="47">
        <v>0</v>
      </c>
    </row>
    <row r="445" spans="1:16" x14ac:dyDescent="0.2">
      <c r="A445" s="105" t="s">
        <v>496</v>
      </c>
      <c r="B445" s="106" t="s">
        <v>35</v>
      </c>
      <c r="C445" s="52" t="s">
        <v>22</v>
      </c>
      <c r="D445" s="82">
        <v>44034</v>
      </c>
      <c r="E445" s="123">
        <v>585999</v>
      </c>
      <c r="F445" s="123">
        <v>-1384294</v>
      </c>
      <c r="G445" s="81">
        <v>86</v>
      </c>
      <c r="H445" s="50">
        <v>8.0305185317993164</v>
      </c>
      <c r="I445" s="35" t="s">
        <v>39</v>
      </c>
      <c r="J445" s="49">
        <v>55.261329650878906</v>
      </c>
      <c r="K445" s="47">
        <v>1</v>
      </c>
      <c r="L445" s="49">
        <v>0</v>
      </c>
      <c r="M445" s="47">
        <v>0</v>
      </c>
      <c r="N445" s="49">
        <v>0</v>
      </c>
      <c r="O445" s="48">
        <v>0</v>
      </c>
      <c r="P445" s="47">
        <v>0</v>
      </c>
    </row>
    <row r="446" spans="1:16" x14ac:dyDescent="0.2">
      <c r="A446" s="105" t="s">
        <v>497</v>
      </c>
      <c r="B446" s="106" t="s">
        <v>35</v>
      </c>
      <c r="C446" s="52" t="s">
        <v>22</v>
      </c>
      <c r="D446" s="82">
        <v>44038</v>
      </c>
      <c r="E446" s="123">
        <v>590000</v>
      </c>
      <c r="F446" s="123">
        <v>-1390238</v>
      </c>
      <c r="G446" s="81">
        <v>56</v>
      </c>
      <c r="H446" s="50">
        <v>7.9502134323120117</v>
      </c>
      <c r="I446" s="35" t="s">
        <v>39</v>
      </c>
      <c r="J446" s="49">
        <v>77.486480712890625</v>
      </c>
      <c r="K446" s="47">
        <v>3</v>
      </c>
      <c r="L446" s="49">
        <v>0</v>
      </c>
      <c r="M446" s="47">
        <v>0</v>
      </c>
      <c r="N446" s="49">
        <v>0</v>
      </c>
      <c r="O446" s="48">
        <v>0</v>
      </c>
      <c r="P446" s="47">
        <v>0</v>
      </c>
    </row>
    <row r="447" spans="1:16" x14ac:dyDescent="0.2">
      <c r="A447" s="105" t="s">
        <v>498</v>
      </c>
      <c r="B447" s="106" t="s">
        <v>35</v>
      </c>
      <c r="C447" s="52" t="s">
        <v>22</v>
      </c>
      <c r="D447" s="82">
        <v>44038</v>
      </c>
      <c r="E447" s="123">
        <v>590004</v>
      </c>
      <c r="F447" s="123">
        <v>-1392259</v>
      </c>
      <c r="G447" s="81">
        <v>60</v>
      </c>
      <c r="H447" s="50">
        <v>8.0305185317993164</v>
      </c>
      <c r="I447" s="35" t="s">
        <v>39</v>
      </c>
      <c r="J447" s="49">
        <v>120.84080505371094</v>
      </c>
      <c r="K447" s="47">
        <v>3</v>
      </c>
      <c r="L447" s="49">
        <v>20.296802520751953</v>
      </c>
      <c r="M447" s="47">
        <v>2</v>
      </c>
      <c r="N447" s="49">
        <v>0</v>
      </c>
      <c r="O447" s="48">
        <v>0</v>
      </c>
      <c r="P447" s="47">
        <v>0</v>
      </c>
    </row>
    <row r="448" spans="1:16" x14ac:dyDescent="0.2">
      <c r="A448" s="105" t="s">
        <v>499</v>
      </c>
      <c r="B448" s="106" t="s">
        <v>35</v>
      </c>
      <c r="C448" s="52" t="s">
        <v>22</v>
      </c>
      <c r="D448" s="82">
        <v>44038</v>
      </c>
      <c r="E448" s="123">
        <v>590002</v>
      </c>
      <c r="F448" s="123">
        <v>-1394088</v>
      </c>
      <c r="G448" s="81">
        <v>67</v>
      </c>
      <c r="H448" s="50">
        <v>8.0305185317993164</v>
      </c>
      <c r="I448" s="35" t="s">
        <v>39</v>
      </c>
      <c r="J448" s="49">
        <v>406.27816772460938</v>
      </c>
      <c r="K448" s="47">
        <v>17</v>
      </c>
      <c r="L448" s="49">
        <v>86.387443542480469</v>
      </c>
      <c r="M448" s="47">
        <v>12</v>
      </c>
      <c r="N448" s="49">
        <v>0</v>
      </c>
      <c r="O448" s="48">
        <v>0</v>
      </c>
      <c r="P448" s="47">
        <v>5</v>
      </c>
    </row>
    <row r="449" spans="1:16" x14ac:dyDescent="0.2">
      <c r="A449" s="105" t="s">
        <v>500</v>
      </c>
      <c r="B449" s="106" t="s">
        <v>35</v>
      </c>
      <c r="C449" s="52" t="s">
        <v>22</v>
      </c>
      <c r="D449" s="82">
        <v>44033</v>
      </c>
      <c r="E449" s="123">
        <v>590998</v>
      </c>
      <c r="F449" s="123">
        <v>-1390214</v>
      </c>
      <c r="G449" s="81">
        <v>28</v>
      </c>
      <c r="H449" s="50">
        <v>8.0305185317993164</v>
      </c>
      <c r="I449" s="35" t="s">
        <v>39</v>
      </c>
      <c r="J449" s="49">
        <v>79.680282592773438</v>
      </c>
      <c r="K449" s="47">
        <v>2</v>
      </c>
      <c r="L449" s="49">
        <v>33.403541564941406</v>
      </c>
      <c r="M449" s="47">
        <v>5</v>
      </c>
      <c r="N449" s="49">
        <v>0</v>
      </c>
      <c r="O449" s="48">
        <v>0</v>
      </c>
      <c r="P449" s="47">
        <v>0</v>
      </c>
    </row>
    <row r="450" spans="1:16" x14ac:dyDescent="0.2">
      <c r="A450" s="105" t="s">
        <v>501</v>
      </c>
      <c r="B450" s="106" t="s">
        <v>35</v>
      </c>
      <c r="C450" s="52" t="s">
        <v>22</v>
      </c>
      <c r="D450" s="82">
        <v>44033</v>
      </c>
      <c r="E450" s="123">
        <v>591003</v>
      </c>
      <c r="F450" s="123">
        <v>-1392097</v>
      </c>
      <c r="G450" s="81">
        <v>52</v>
      </c>
      <c r="H450" s="50">
        <v>8.1108236312866211</v>
      </c>
      <c r="I450" s="35" t="s">
        <v>39</v>
      </c>
      <c r="J450" s="49">
        <v>0</v>
      </c>
      <c r="K450" s="47">
        <v>0</v>
      </c>
      <c r="L450" s="49">
        <v>0</v>
      </c>
      <c r="M450" s="47">
        <v>0</v>
      </c>
      <c r="N450" s="49">
        <v>0</v>
      </c>
      <c r="O450" s="48">
        <v>0</v>
      </c>
      <c r="P450" s="47">
        <v>0</v>
      </c>
    </row>
    <row r="451" spans="1:16" x14ac:dyDescent="0.2">
      <c r="A451" s="105" t="s">
        <v>502</v>
      </c>
      <c r="B451" s="106" t="s">
        <v>35</v>
      </c>
      <c r="C451" s="52" t="s">
        <v>22</v>
      </c>
      <c r="D451" s="82">
        <v>44033</v>
      </c>
      <c r="E451" s="123">
        <v>592005</v>
      </c>
      <c r="F451" s="123">
        <v>-1392253</v>
      </c>
      <c r="G451" s="81">
        <v>14</v>
      </c>
      <c r="H451" s="50">
        <v>7.869908332824707</v>
      </c>
      <c r="I451" s="35" t="s">
        <v>39</v>
      </c>
      <c r="J451" s="49">
        <v>10.987446784973145</v>
      </c>
      <c r="K451" s="47">
        <v>1</v>
      </c>
      <c r="L451" s="49">
        <v>0</v>
      </c>
      <c r="M451" s="47">
        <v>0</v>
      </c>
      <c r="N451" s="49">
        <v>0</v>
      </c>
      <c r="O451" s="48">
        <v>0</v>
      </c>
      <c r="P451" s="47">
        <v>0</v>
      </c>
    </row>
    <row r="452" spans="1:16" x14ac:dyDescent="0.2">
      <c r="A452" s="105" t="s">
        <v>503</v>
      </c>
      <c r="B452" s="106" t="s">
        <v>35</v>
      </c>
      <c r="C452" s="52" t="s">
        <v>23</v>
      </c>
      <c r="D452" s="82">
        <v>44012</v>
      </c>
      <c r="E452" s="123">
        <v>584999</v>
      </c>
      <c r="F452" s="123">
        <v>-1401995</v>
      </c>
      <c r="G452" s="81">
        <v>104</v>
      </c>
      <c r="H452" s="50">
        <v>7.869908332824707</v>
      </c>
      <c r="I452" s="35" t="s">
        <v>39</v>
      </c>
      <c r="J452" s="49">
        <v>2077.780029296875</v>
      </c>
      <c r="K452" s="47">
        <v>74</v>
      </c>
      <c r="L452" s="49">
        <v>419.03125</v>
      </c>
      <c r="M452" s="47">
        <v>56</v>
      </c>
      <c r="N452" s="49">
        <v>14.7</v>
      </c>
      <c r="O452" s="48">
        <v>0</v>
      </c>
      <c r="P452" s="47">
        <v>4.9000000000000004</v>
      </c>
    </row>
    <row r="453" spans="1:16" x14ac:dyDescent="0.2">
      <c r="A453" s="105" t="s">
        <v>504</v>
      </c>
      <c r="B453" s="106" t="s">
        <v>35</v>
      </c>
      <c r="C453" s="52" t="s">
        <v>23</v>
      </c>
      <c r="D453" s="82">
        <v>44013</v>
      </c>
      <c r="E453" s="123">
        <v>585015</v>
      </c>
      <c r="F453" s="123">
        <v>-1404003</v>
      </c>
      <c r="G453" s="81">
        <v>108</v>
      </c>
      <c r="H453" s="50">
        <v>7.9502134323120117</v>
      </c>
      <c r="I453" s="35" t="s">
        <v>39</v>
      </c>
      <c r="J453" s="49">
        <v>2150.3671875</v>
      </c>
      <c r="K453" s="47">
        <v>93</v>
      </c>
      <c r="L453" s="49">
        <v>435.41873168945313</v>
      </c>
      <c r="M453" s="47">
        <v>57</v>
      </c>
      <c r="N453" s="49">
        <v>25.063291139240505</v>
      </c>
      <c r="O453" s="48">
        <v>0</v>
      </c>
      <c r="P453" s="47">
        <v>20.050632911392405</v>
      </c>
    </row>
    <row r="454" spans="1:16" x14ac:dyDescent="0.2">
      <c r="A454" s="105" t="s">
        <v>505</v>
      </c>
      <c r="B454" s="106" t="s">
        <v>35</v>
      </c>
      <c r="C454" s="52" t="s">
        <v>23</v>
      </c>
      <c r="D454" s="82">
        <v>44012</v>
      </c>
      <c r="E454" s="123">
        <v>590000</v>
      </c>
      <c r="F454" s="123">
        <v>-1400128</v>
      </c>
      <c r="G454" s="81">
        <v>76</v>
      </c>
      <c r="H454" s="50">
        <v>7.869908332824707</v>
      </c>
      <c r="I454" s="35" t="s">
        <v>39</v>
      </c>
      <c r="J454" s="49">
        <v>1710.0977783203125</v>
      </c>
      <c r="K454" s="47">
        <v>54</v>
      </c>
      <c r="L454" s="49">
        <v>310.27294921875</v>
      </c>
      <c r="M454" s="47">
        <v>41</v>
      </c>
      <c r="N454" s="49">
        <v>0</v>
      </c>
      <c r="O454" s="48">
        <v>0</v>
      </c>
      <c r="P454" s="47">
        <v>0</v>
      </c>
    </row>
    <row r="455" spans="1:16" x14ac:dyDescent="0.2">
      <c r="A455" s="105" t="s">
        <v>506</v>
      </c>
      <c r="B455" s="106" t="s">
        <v>35</v>
      </c>
      <c r="C455" s="52" t="s">
        <v>23</v>
      </c>
      <c r="D455" s="82">
        <v>44012</v>
      </c>
      <c r="E455" s="123">
        <v>590001</v>
      </c>
      <c r="F455" s="123">
        <v>-1402034</v>
      </c>
      <c r="G455" s="81">
        <v>88</v>
      </c>
      <c r="H455" s="50">
        <v>7.8699078559875488</v>
      </c>
      <c r="I455" s="35" t="s">
        <v>39</v>
      </c>
      <c r="J455" s="49">
        <v>1569.2020263671875</v>
      </c>
      <c r="K455" s="47">
        <v>47</v>
      </c>
      <c r="L455" s="49">
        <v>371.21481323242188</v>
      </c>
      <c r="M455" s="47">
        <v>49</v>
      </c>
      <c r="N455" s="49">
        <v>4.9000000000000004</v>
      </c>
      <c r="O455" s="48">
        <v>0</v>
      </c>
      <c r="P455" s="47">
        <v>4.9000000000000004</v>
      </c>
    </row>
    <row r="456" spans="1:16" x14ac:dyDescent="0.2">
      <c r="A456" s="105" t="s">
        <v>507</v>
      </c>
      <c r="B456" s="106" t="s">
        <v>35</v>
      </c>
      <c r="C456" s="52" t="s">
        <v>23</v>
      </c>
      <c r="D456" s="82">
        <v>44020</v>
      </c>
      <c r="E456" s="123">
        <v>585996</v>
      </c>
      <c r="F456" s="123">
        <v>-1403944</v>
      </c>
      <c r="G456" s="81">
        <v>102</v>
      </c>
      <c r="H456" s="50">
        <v>7.5551118850708008</v>
      </c>
      <c r="I456" s="35" t="s">
        <v>39</v>
      </c>
      <c r="J456" s="49">
        <v>892.5926513671875</v>
      </c>
      <c r="K456" s="47">
        <v>34</v>
      </c>
      <c r="L456" s="49">
        <v>203.42080688476563</v>
      </c>
      <c r="M456" s="47">
        <v>26</v>
      </c>
      <c r="N456" s="49">
        <v>4.7039998948574064</v>
      </c>
      <c r="O456" s="48">
        <v>0</v>
      </c>
      <c r="P456" s="47">
        <v>0</v>
      </c>
    </row>
    <row r="457" spans="1:16" x14ac:dyDescent="0.2">
      <c r="A457" s="105" t="s">
        <v>508</v>
      </c>
      <c r="B457" s="106" t="s">
        <v>35</v>
      </c>
      <c r="C457" s="52" t="s">
        <v>23</v>
      </c>
      <c r="D457" s="82">
        <v>44020</v>
      </c>
      <c r="E457" s="123">
        <v>585999</v>
      </c>
      <c r="F457" s="123">
        <v>-1405909</v>
      </c>
      <c r="G457" s="81">
        <v>109</v>
      </c>
      <c r="H457" s="50">
        <v>7.7896032333374023</v>
      </c>
      <c r="I457" s="35" t="s">
        <v>39</v>
      </c>
      <c r="J457" s="49">
        <v>2444.179443359375</v>
      </c>
      <c r="K457" s="47">
        <v>111</v>
      </c>
      <c r="L457" s="49">
        <v>407.396240234375</v>
      </c>
      <c r="M457" s="47">
        <v>57</v>
      </c>
      <c r="N457" s="49">
        <v>19.399999999999999</v>
      </c>
      <c r="O457" s="48">
        <v>0</v>
      </c>
      <c r="P457" s="47">
        <v>4.8499999999999996</v>
      </c>
    </row>
    <row r="458" spans="1:16" x14ac:dyDescent="0.2">
      <c r="A458" s="105" t="s">
        <v>509</v>
      </c>
      <c r="B458" s="106" t="s">
        <v>35</v>
      </c>
      <c r="C458" s="52" t="s">
        <v>23</v>
      </c>
      <c r="D458" s="82">
        <v>44011</v>
      </c>
      <c r="E458" s="123">
        <v>590989</v>
      </c>
      <c r="F458" s="123">
        <v>-1394099</v>
      </c>
      <c r="G458" s="81">
        <v>73</v>
      </c>
      <c r="H458" s="50">
        <v>7.9502134323120117</v>
      </c>
      <c r="I458" s="35" t="s">
        <v>39</v>
      </c>
      <c r="J458" s="49">
        <v>136.25091552734375</v>
      </c>
      <c r="K458" s="47">
        <v>7</v>
      </c>
      <c r="L458" s="49">
        <v>49.707771301269531</v>
      </c>
      <c r="M458" s="47">
        <v>6</v>
      </c>
      <c r="N458" s="49">
        <v>0</v>
      </c>
      <c r="O458" s="48">
        <v>0</v>
      </c>
      <c r="P458" s="47">
        <v>0</v>
      </c>
    </row>
    <row r="459" spans="1:16" x14ac:dyDescent="0.2">
      <c r="A459" s="105" t="s">
        <v>510</v>
      </c>
      <c r="B459" s="106" t="s">
        <v>35</v>
      </c>
      <c r="C459" s="52" t="s">
        <v>23</v>
      </c>
      <c r="D459" s="82">
        <v>44011</v>
      </c>
      <c r="E459" s="123">
        <v>590994</v>
      </c>
      <c r="F459" s="123">
        <v>-1400026</v>
      </c>
      <c r="G459" s="81">
        <v>65</v>
      </c>
      <c r="H459" s="50">
        <v>7.9502134323120117</v>
      </c>
      <c r="I459" s="35" t="s">
        <v>39</v>
      </c>
      <c r="J459" s="49">
        <v>77.368453979492188</v>
      </c>
      <c r="K459" s="47">
        <v>3</v>
      </c>
      <c r="L459" s="49">
        <v>0</v>
      </c>
      <c r="M459" s="47">
        <v>0</v>
      </c>
      <c r="N459" s="49">
        <v>0</v>
      </c>
      <c r="O459" s="48">
        <v>0</v>
      </c>
      <c r="P459" s="47">
        <v>0</v>
      </c>
    </row>
    <row r="460" spans="1:16" x14ac:dyDescent="0.2">
      <c r="A460" s="105" t="s">
        <v>511</v>
      </c>
      <c r="B460" s="106" t="s">
        <v>35</v>
      </c>
      <c r="C460" s="52" t="s">
        <v>23</v>
      </c>
      <c r="D460" s="82">
        <v>44014</v>
      </c>
      <c r="E460" s="123">
        <v>591009</v>
      </c>
      <c r="F460" s="123">
        <v>-1401953</v>
      </c>
      <c r="G460" s="81">
        <v>72</v>
      </c>
      <c r="H460" s="50">
        <v>7.7896032333374023</v>
      </c>
      <c r="I460" s="35" t="s">
        <v>39</v>
      </c>
      <c r="J460" s="49">
        <v>1660.1591796875</v>
      </c>
      <c r="K460" s="47">
        <v>62</v>
      </c>
      <c r="L460" s="49">
        <v>253.27862548828125</v>
      </c>
      <c r="M460" s="47">
        <v>35</v>
      </c>
      <c r="N460" s="49">
        <v>0</v>
      </c>
      <c r="O460" s="48">
        <v>0</v>
      </c>
      <c r="P460" s="47">
        <v>0</v>
      </c>
    </row>
    <row r="461" spans="1:16" x14ac:dyDescent="0.2">
      <c r="A461" s="105" t="s">
        <v>512</v>
      </c>
      <c r="B461" s="106" t="s">
        <v>35</v>
      </c>
      <c r="C461" s="52" t="s">
        <v>23</v>
      </c>
      <c r="D461" s="82">
        <v>44014</v>
      </c>
      <c r="E461" s="123">
        <v>590996</v>
      </c>
      <c r="F461" s="123">
        <v>-1403990</v>
      </c>
      <c r="G461" s="81">
        <v>83</v>
      </c>
      <c r="H461" s="50">
        <v>7.7896032333374023</v>
      </c>
      <c r="I461" s="35" t="s">
        <v>39</v>
      </c>
      <c r="J461" s="49">
        <v>728.918212890625</v>
      </c>
      <c r="K461" s="47">
        <v>28</v>
      </c>
      <c r="L461" s="49">
        <v>372.01141357421875</v>
      </c>
      <c r="M461" s="47">
        <v>49</v>
      </c>
      <c r="N461" s="49">
        <v>9.6999999999999993</v>
      </c>
      <c r="O461" s="48">
        <v>0</v>
      </c>
      <c r="P461" s="47">
        <v>0</v>
      </c>
    </row>
    <row r="462" spans="1:16" x14ac:dyDescent="0.2">
      <c r="A462" s="105" t="s">
        <v>513</v>
      </c>
      <c r="B462" s="106" t="s">
        <v>35</v>
      </c>
      <c r="C462" s="52" t="s">
        <v>23</v>
      </c>
      <c r="D462" s="82">
        <v>44021</v>
      </c>
      <c r="E462" s="123">
        <v>591015</v>
      </c>
      <c r="F462" s="123">
        <v>-1405901</v>
      </c>
      <c r="G462" s="81">
        <v>103</v>
      </c>
      <c r="H462" s="50">
        <v>7.9502134323120117</v>
      </c>
      <c r="I462" s="35" t="s">
        <v>39</v>
      </c>
      <c r="J462" s="49">
        <v>791.9171142578125</v>
      </c>
      <c r="K462" s="47">
        <v>35</v>
      </c>
      <c r="L462" s="49">
        <v>175.79350280761719</v>
      </c>
      <c r="M462" s="47">
        <v>23</v>
      </c>
      <c r="N462" s="49">
        <v>19.8</v>
      </c>
      <c r="O462" s="48">
        <v>0</v>
      </c>
      <c r="P462" s="47">
        <v>0</v>
      </c>
    </row>
    <row r="463" spans="1:16" x14ac:dyDescent="0.2">
      <c r="A463" s="105" t="s">
        <v>514</v>
      </c>
      <c r="B463" s="106" t="s">
        <v>35</v>
      </c>
      <c r="C463" s="52" t="s">
        <v>23</v>
      </c>
      <c r="D463" s="82">
        <v>44022</v>
      </c>
      <c r="E463" s="123">
        <v>590999</v>
      </c>
      <c r="F463" s="123">
        <v>-1411818</v>
      </c>
      <c r="G463" s="81">
        <v>190</v>
      </c>
      <c r="H463" s="50">
        <v>7.869908332824707</v>
      </c>
      <c r="I463" s="35" t="s">
        <v>39</v>
      </c>
      <c r="J463" s="49">
        <v>644.133056640625</v>
      </c>
      <c r="K463" s="47">
        <v>32</v>
      </c>
      <c r="L463" s="49">
        <v>10.559208869934082</v>
      </c>
      <c r="M463" s="47">
        <v>1</v>
      </c>
      <c r="N463" s="49">
        <v>49</v>
      </c>
      <c r="O463" s="48">
        <v>0</v>
      </c>
      <c r="P463" s="47">
        <v>0</v>
      </c>
    </row>
    <row r="464" spans="1:16" x14ac:dyDescent="0.2">
      <c r="A464" s="105" t="s">
        <v>515</v>
      </c>
      <c r="B464" s="106" t="s">
        <v>35</v>
      </c>
      <c r="C464" s="52" t="s">
        <v>23</v>
      </c>
      <c r="D464" s="82">
        <v>44022</v>
      </c>
      <c r="E464" s="123">
        <v>591001</v>
      </c>
      <c r="F464" s="123">
        <v>-1413818</v>
      </c>
      <c r="G464" s="81">
        <v>126</v>
      </c>
      <c r="H464" s="50">
        <v>7.9502134323120117</v>
      </c>
      <c r="I464" s="35" t="s">
        <v>39</v>
      </c>
      <c r="J464" s="49">
        <v>5628.41845703125</v>
      </c>
      <c r="K464" s="47">
        <v>285</v>
      </c>
      <c r="L464" s="49">
        <v>64.104408264160156</v>
      </c>
      <c r="M464" s="47">
        <v>9</v>
      </c>
      <c r="N464" s="49">
        <v>14.85</v>
      </c>
      <c r="O464" s="48">
        <v>0</v>
      </c>
      <c r="P464" s="47">
        <v>19.8</v>
      </c>
    </row>
    <row r="465" spans="1:16" x14ac:dyDescent="0.2">
      <c r="A465" s="105" t="s">
        <v>516</v>
      </c>
      <c r="B465" s="106" t="s">
        <v>35</v>
      </c>
      <c r="C465" s="52" t="s">
        <v>23</v>
      </c>
      <c r="D465" s="82">
        <v>44011</v>
      </c>
      <c r="E465" s="123">
        <v>591993</v>
      </c>
      <c r="F465" s="123">
        <v>-1394005</v>
      </c>
      <c r="G465" s="81">
        <v>89</v>
      </c>
      <c r="H465" s="50">
        <v>7.9502134323120117</v>
      </c>
      <c r="I465" s="35" t="s">
        <v>39</v>
      </c>
      <c r="J465" s="49">
        <v>192.51063537597656</v>
      </c>
      <c r="K465" s="47">
        <v>5</v>
      </c>
      <c r="L465" s="49">
        <v>0</v>
      </c>
      <c r="M465" s="47">
        <v>0</v>
      </c>
      <c r="N465" s="49">
        <v>0</v>
      </c>
      <c r="O465" s="48">
        <v>0</v>
      </c>
      <c r="P465" s="47">
        <v>0</v>
      </c>
    </row>
    <row r="466" spans="1:16" x14ac:dyDescent="0.2">
      <c r="A466" s="105" t="s">
        <v>517</v>
      </c>
      <c r="B466" s="106" t="s">
        <v>35</v>
      </c>
      <c r="C466" s="52" t="s">
        <v>23</v>
      </c>
      <c r="D466" s="82">
        <v>44016</v>
      </c>
      <c r="E466" s="123">
        <v>592014</v>
      </c>
      <c r="F466" s="123">
        <v>-1400000</v>
      </c>
      <c r="G466" s="81">
        <v>91</v>
      </c>
      <c r="H466" s="50">
        <v>7.7092976570129395</v>
      </c>
      <c r="I466" s="35" t="s">
        <v>39</v>
      </c>
      <c r="J466" s="49">
        <v>57.447517395019531</v>
      </c>
      <c r="K466" s="47">
        <v>3</v>
      </c>
      <c r="L466" s="49">
        <v>0</v>
      </c>
      <c r="M466" s="47">
        <v>0</v>
      </c>
      <c r="N466" s="49">
        <v>0</v>
      </c>
      <c r="O466" s="48">
        <v>0</v>
      </c>
      <c r="P466" s="47">
        <v>0</v>
      </c>
    </row>
    <row r="467" spans="1:16" x14ac:dyDescent="0.2">
      <c r="A467" s="105" t="s">
        <v>518</v>
      </c>
      <c r="B467" s="106" t="s">
        <v>35</v>
      </c>
      <c r="C467" s="52" t="s">
        <v>23</v>
      </c>
      <c r="D467" s="82">
        <v>44016</v>
      </c>
      <c r="E467" s="123">
        <v>591997</v>
      </c>
      <c r="F467" s="123">
        <v>-1401993</v>
      </c>
      <c r="G467" s="81">
        <v>72</v>
      </c>
      <c r="H467" s="50">
        <v>7.7092976570129395</v>
      </c>
      <c r="I467" s="35" t="s">
        <v>39</v>
      </c>
      <c r="J467" s="49">
        <v>931.26898193359375</v>
      </c>
      <c r="K467" s="47">
        <v>39</v>
      </c>
      <c r="L467" s="49">
        <v>422.77197265625</v>
      </c>
      <c r="M467" s="47">
        <v>59</v>
      </c>
      <c r="N467" s="49">
        <v>0</v>
      </c>
      <c r="O467" s="48">
        <v>0</v>
      </c>
      <c r="P467" s="47">
        <v>0</v>
      </c>
    </row>
    <row r="468" spans="1:16" x14ac:dyDescent="0.2">
      <c r="A468" s="105" t="s">
        <v>519</v>
      </c>
      <c r="B468" s="106" t="s">
        <v>35</v>
      </c>
      <c r="C468" s="52" t="s">
        <v>23</v>
      </c>
      <c r="D468" s="82">
        <v>44014</v>
      </c>
      <c r="E468" s="123">
        <v>591999</v>
      </c>
      <c r="F468" s="123">
        <v>-1403884</v>
      </c>
      <c r="G468" s="81">
        <v>80</v>
      </c>
      <c r="H468" s="50">
        <v>7.869908332824707</v>
      </c>
      <c r="I468" s="35" t="s">
        <v>39</v>
      </c>
      <c r="J468" s="49">
        <v>631.6126708984375</v>
      </c>
      <c r="K468" s="47">
        <v>23</v>
      </c>
      <c r="L468" s="49">
        <v>91.908851623535156</v>
      </c>
      <c r="M468" s="47">
        <v>13</v>
      </c>
      <c r="N468" s="49">
        <v>0</v>
      </c>
      <c r="O468" s="48">
        <v>0</v>
      </c>
      <c r="P468" s="47">
        <v>0</v>
      </c>
    </row>
    <row r="469" spans="1:16" x14ac:dyDescent="0.2">
      <c r="A469" s="105" t="s">
        <v>520</v>
      </c>
      <c r="B469" s="106" t="s">
        <v>35</v>
      </c>
      <c r="C469" s="52" t="s">
        <v>23</v>
      </c>
      <c r="D469" s="82">
        <v>44021</v>
      </c>
      <c r="E469" s="123">
        <v>592001</v>
      </c>
      <c r="F469" s="123">
        <v>-1405910</v>
      </c>
      <c r="G469" s="81">
        <v>91</v>
      </c>
      <c r="H469" s="50">
        <v>7.9502134323120117</v>
      </c>
      <c r="I469" s="35" t="s">
        <v>39</v>
      </c>
      <c r="J469" s="49">
        <v>346.14263916015625</v>
      </c>
      <c r="K469" s="47">
        <v>18</v>
      </c>
      <c r="L469" s="49">
        <v>84.163787841796875</v>
      </c>
      <c r="M469" s="47">
        <v>11</v>
      </c>
      <c r="N469" s="49">
        <v>0</v>
      </c>
      <c r="O469" s="48">
        <v>0</v>
      </c>
      <c r="P469" s="47">
        <v>0</v>
      </c>
    </row>
    <row r="470" spans="1:16" x14ac:dyDescent="0.2">
      <c r="A470" s="105" t="s">
        <v>521</v>
      </c>
      <c r="B470" s="106" t="s">
        <v>35</v>
      </c>
      <c r="C470" s="52" t="s">
        <v>23</v>
      </c>
      <c r="D470" s="82">
        <v>44021</v>
      </c>
      <c r="E470" s="123">
        <v>592002</v>
      </c>
      <c r="F470" s="123">
        <v>-1411731</v>
      </c>
      <c r="G470" s="81">
        <v>185</v>
      </c>
      <c r="H470" s="50">
        <v>7.7896027565002441</v>
      </c>
      <c r="I470" s="35" t="s">
        <v>39</v>
      </c>
      <c r="J470" s="49">
        <v>1943.8360595703125</v>
      </c>
      <c r="K470" s="47">
        <v>88</v>
      </c>
      <c r="L470" s="49">
        <v>79.666000366210938</v>
      </c>
      <c r="M470" s="47">
        <v>9</v>
      </c>
      <c r="N470" s="49">
        <v>67.900000000000006</v>
      </c>
      <c r="O470" s="48">
        <v>0</v>
      </c>
      <c r="P470" s="47">
        <v>67.900000000000006</v>
      </c>
    </row>
    <row r="471" spans="1:16" x14ac:dyDescent="0.2">
      <c r="A471" s="105" t="s">
        <v>522</v>
      </c>
      <c r="B471" s="106" t="s">
        <v>35</v>
      </c>
      <c r="C471" s="52" t="s">
        <v>23</v>
      </c>
      <c r="D471" s="82">
        <v>44023</v>
      </c>
      <c r="E471" s="123">
        <v>591999</v>
      </c>
      <c r="F471" s="123">
        <v>-1413810</v>
      </c>
      <c r="G471" s="81">
        <v>106</v>
      </c>
      <c r="H471" s="50">
        <v>7.9502134323120117</v>
      </c>
      <c r="I471" s="35" t="s">
        <v>39</v>
      </c>
      <c r="J471" s="49">
        <v>4030.3154296875</v>
      </c>
      <c r="K471" s="47">
        <v>174</v>
      </c>
      <c r="L471" s="49">
        <v>274.20315551757813</v>
      </c>
      <c r="M471" s="47">
        <v>35</v>
      </c>
      <c r="N471" s="49">
        <v>9.9</v>
      </c>
      <c r="O471" s="48">
        <v>0</v>
      </c>
      <c r="P471" s="47">
        <v>0</v>
      </c>
    </row>
    <row r="472" spans="1:16" x14ac:dyDescent="0.2">
      <c r="A472" s="105" t="s">
        <v>523</v>
      </c>
      <c r="B472" s="106" t="s">
        <v>35</v>
      </c>
      <c r="C472" s="52" t="s">
        <v>23</v>
      </c>
      <c r="D472" s="82">
        <v>44023</v>
      </c>
      <c r="E472" s="123">
        <v>592004</v>
      </c>
      <c r="F472" s="123">
        <v>-1415805</v>
      </c>
      <c r="G472" s="81">
        <v>122</v>
      </c>
      <c r="H472" s="50">
        <v>7.869908332824707</v>
      </c>
      <c r="I472" s="35" t="s">
        <v>39</v>
      </c>
      <c r="J472" s="49">
        <v>2428.019287109375</v>
      </c>
      <c r="K472" s="47">
        <v>122</v>
      </c>
      <c r="L472" s="49">
        <v>135.2723388671875</v>
      </c>
      <c r="M472" s="47">
        <v>18</v>
      </c>
      <c r="N472" s="49">
        <v>4.9000000000000004</v>
      </c>
      <c r="O472" s="48">
        <v>0</v>
      </c>
      <c r="P472" s="47">
        <v>0</v>
      </c>
    </row>
    <row r="473" spans="1:16" x14ac:dyDescent="0.2">
      <c r="A473" s="105" t="s">
        <v>524</v>
      </c>
      <c r="B473" s="106" t="s">
        <v>35</v>
      </c>
      <c r="C473" s="52" t="s">
        <v>23</v>
      </c>
      <c r="D473" s="82">
        <v>44017</v>
      </c>
      <c r="E473" s="123">
        <v>592997</v>
      </c>
      <c r="F473" s="123">
        <v>-1400037</v>
      </c>
      <c r="G473" s="81">
        <v>63</v>
      </c>
      <c r="H473" s="50">
        <v>7.869908332824707</v>
      </c>
      <c r="I473" s="35" t="s">
        <v>39</v>
      </c>
      <c r="J473" s="49">
        <v>0</v>
      </c>
      <c r="K473" s="47">
        <v>0</v>
      </c>
      <c r="L473" s="49">
        <v>0</v>
      </c>
      <c r="M473" s="47">
        <v>0</v>
      </c>
      <c r="N473" s="49">
        <v>0</v>
      </c>
      <c r="O473" s="48">
        <v>0</v>
      </c>
      <c r="P473" s="47">
        <v>0</v>
      </c>
    </row>
    <row r="474" spans="1:16" x14ac:dyDescent="0.2">
      <c r="A474" s="105" t="s">
        <v>525</v>
      </c>
      <c r="B474" s="106" t="s">
        <v>35</v>
      </c>
      <c r="C474" s="52" t="s">
        <v>23</v>
      </c>
      <c r="D474" s="82">
        <v>44016</v>
      </c>
      <c r="E474" s="123">
        <v>593005</v>
      </c>
      <c r="F474" s="123">
        <v>-1401903</v>
      </c>
      <c r="G474" s="81">
        <v>126</v>
      </c>
      <c r="H474" s="50">
        <v>8.0305185317993164</v>
      </c>
      <c r="I474" s="35" t="s">
        <v>39</v>
      </c>
      <c r="J474" s="49">
        <v>155.82667541503906</v>
      </c>
      <c r="K474" s="47">
        <v>7</v>
      </c>
      <c r="L474" s="49">
        <v>0</v>
      </c>
      <c r="M474" s="47">
        <v>0</v>
      </c>
      <c r="N474" s="49">
        <v>0</v>
      </c>
      <c r="O474" s="48">
        <v>0</v>
      </c>
      <c r="P474" s="47">
        <v>0</v>
      </c>
    </row>
    <row r="475" spans="1:16" x14ac:dyDescent="0.2">
      <c r="A475" s="105" t="s">
        <v>526</v>
      </c>
      <c r="B475" s="106" t="s">
        <v>35</v>
      </c>
      <c r="C475" s="52" t="s">
        <v>23</v>
      </c>
      <c r="D475" s="82">
        <v>44015</v>
      </c>
      <c r="E475" s="123">
        <v>592999</v>
      </c>
      <c r="F475" s="123">
        <v>-1403892</v>
      </c>
      <c r="G475" s="81">
        <v>156</v>
      </c>
      <c r="H475" s="50">
        <v>7.9502134323120117</v>
      </c>
      <c r="I475" s="35" t="s">
        <v>39</v>
      </c>
      <c r="J475" s="49">
        <v>517.363037109375</v>
      </c>
      <c r="K475" s="47">
        <v>25</v>
      </c>
      <c r="L475" s="49">
        <v>18.371486663818359</v>
      </c>
      <c r="M475" s="47">
        <v>2</v>
      </c>
      <c r="N475" s="49">
        <v>0</v>
      </c>
      <c r="O475" s="48">
        <v>0</v>
      </c>
      <c r="P475" s="47">
        <v>29.7</v>
      </c>
    </row>
    <row r="476" spans="1:16" x14ac:dyDescent="0.2">
      <c r="A476" s="105" t="s">
        <v>527</v>
      </c>
      <c r="B476" s="106" t="s">
        <v>35</v>
      </c>
      <c r="C476" s="52" t="s">
        <v>23</v>
      </c>
      <c r="D476" s="82">
        <v>44015</v>
      </c>
      <c r="E476" s="123">
        <v>593010</v>
      </c>
      <c r="F476" s="123">
        <v>-1405903</v>
      </c>
      <c r="G476" s="81">
        <v>162</v>
      </c>
      <c r="H476" s="50">
        <v>7.9502134323120117</v>
      </c>
      <c r="I476" s="35" t="s">
        <v>39</v>
      </c>
      <c r="J476" s="49">
        <v>266.15060424804688</v>
      </c>
      <c r="K476" s="47">
        <v>16</v>
      </c>
      <c r="L476" s="49">
        <v>19.520484924316406</v>
      </c>
      <c r="M476" s="47">
        <v>2</v>
      </c>
      <c r="N476" s="49">
        <v>24.75</v>
      </c>
      <c r="O476" s="48">
        <v>0</v>
      </c>
      <c r="P476" s="47">
        <v>4.95</v>
      </c>
    </row>
    <row r="477" spans="1:16" x14ac:dyDescent="0.2">
      <c r="A477" s="105" t="s">
        <v>528</v>
      </c>
      <c r="B477" s="106" t="s">
        <v>35</v>
      </c>
      <c r="C477" s="52" t="s">
        <v>23</v>
      </c>
      <c r="D477" s="82">
        <v>44024</v>
      </c>
      <c r="E477" s="123">
        <v>593001</v>
      </c>
      <c r="F477" s="123">
        <v>-1411897</v>
      </c>
      <c r="G477" s="81">
        <v>94</v>
      </c>
      <c r="H477" s="50">
        <v>7.9502134323120117</v>
      </c>
      <c r="I477" s="35" t="s">
        <v>39</v>
      </c>
      <c r="J477" s="49">
        <v>123.56889343261719</v>
      </c>
      <c r="K477" s="47">
        <v>6</v>
      </c>
      <c r="L477" s="49">
        <v>9.7375946044921875</v>
      </c>
      <c r="M477" s="47">
        <v>1</v>
      </c>
      <c r="N477" s="49">
        <v>0</v>
      </c>
      <c r="O477" s="48">
        <v>0</v>
      </c>
      <c r="P477" s="47">
        <v>0</v>
      </c>
    </row>
    <row r="478" spans="1:16" x14ac:dyDescent="0.2">
      <c r="A478" s="105" t="s">
        <v>529</v>
      </c>
      <c r="B478" s="106" t="s">
        <v>35</v>
      </c>
      <c r="C478" s="52" t="s">
        <v>23</v>
      </c>
      <c r="D478" s="82">
        <v>44023</v>
      </c>
      <c r="E478" s="123">
        <v>593002</v>
      </c>
      <c r="F478" s="123">
        <v>-1413801</v>
      </c>
      <c r="G478" s="81">
        <v>91</v>
      </c>
      <c r="H478" s="50">
        <v>7.869908332824707</v>
      </c>
      <c r="I478" s="35" t="s">
        <v>39</v>
      </c>
      <c r="J478" s="49">
        <v>509.98541259765625</v>
      </c>
      <c r="K478" s="47">
        <v>23</v>
      </c>
      <c r="L478" s="49">
        <v>31.42363166809082</v>
      </c>
      <c r="M478" s="47">
        <v>4</v>
      </c>
      <c r="N478" s="49">
        <v>0</v>
      </c>
      <c r="O478" s="48">
        <v>0</v>
      </c>
      <c r="P478" s="47">
        <v>0</v>
      </c>
    </row>
    <row r="479" spans="1:16" x14ac:dyDescent="0.2">
      <c r="A479" s="105" t="s">
        <v>530</v>
      </c>
      <c r="B479" s="106" t="s">
        <v>35</v>
      </c>
      <c r="C479" s="52" t="s">
        <v>23</v>
      </c>
      <c r="D479" s="82">
        <v>44027</v>
      </c>
      <c r="E479" s="123">
        <v>593003</v>
      </c>
      <c r="F479" s="123">
        <v>-1415814</v>
      </c>
      <c r="G479" s="81">
        <v>101</v>
      </c>
      <c r="H479" s="50">
        <v>7.9502134323120117</v>
      </c>
      <c r="I479" s="35" t="s">
        <v>39</v>
      </c>
      <c r="J479" s="49">
        <v>1389.044921875</v>
      </c>
      <c r="K479" s="47">
        <v>71</v>
      </c>
      <c r="L479" s="49">
        <v>188.97480773925781</v>
      </c>
      <c r="M479" s="47">
        <v>24</v>
      </c>
      <c r="N479" s="49">
        <v>0</v>
      </c>
      <c r="O479" s="48">
        <v>0</v>
      </c>
      <c r="P479" s="47">
        <v>0</v>
      </c>
    </row>
    <row r="480" spans="1:16" x14ac:dyDescent="0.2">
      <c r="A480" s="105" t="s">
        <v>531</v>
      </c>
      <c r="B480" s="106" t="s">
        <v>35</v>
      </c>
      <c r="C480" s="52" t="s">
        <v>23</v>
      </c>
      <c r="D480" s="82">
        <v>44017</v>
      </c>
      <c r="E480" s="123">
        <v>594001</v>
      </c>
      <c r="F480" s="123">
        <v>-1395907</v>
      </c>
      <c r="G480" s="81">
        <v>74</v>
      </c>
      <c r="H480" s="50">
        <v>7.9502134323120117</v>
      </c>
      <c r="I480" s="35" t="s">
        <v>39</v>
      </c>
      <c r="J480" s="49">
        <v>2239.910400390625</v>
      </c>
      <c r="K480" s="47">
        <v>77</v>
      </c>
      <c r="L480" s="49">
        <v>373.24237060546875</v>
      </c>
      <c r="M480" s="47">
        <v>45</v>
      </c>
      <c r="N480" s="49">
        <v>0</v>
      </c>
      <c r="O480" s="48">
        <v>14.85</v>
      </c>
      <c r="P480" s="47">
        <v>0</v>
      </c>
    </row>
    <row r="481" spans="1:16" x14ac:dyDescent="0.2">
      <c r="A481" s="105" t="s">
        <v>532</v>
      </c>
      <c r="B481" s="106" t="s">
        <v>35</v>
      </c>
      <c r="C481" s="52" t="s">
        <v>23</v>
      </c>
      <c r="D481" s="82">
        <v>44033</v>
      </c>
      <c r="E481" s="123">
        <v>594004</v>
      </c>
      <c r="F481" s="123">
        <v>-1405903</v>
      </c>
      <c r="G481" s="81">
        <v>30</v>
      </c>
      <c r="H481" s="50">
        <v>7.9502134323120117</v>
      </c>
      <c r="I481" s="35" t="s">
        <v>39</v>
      </c>
      <c r="J481" s="49">
        <v>126.31832885742188</v>
      </c>
      <c r="K481" s="47">
        <v>4</v>
      </c>
      <c r="L481" s="49">
        <v>0</v>
      </c>
      <c r="M481" s="47">
        <v>0</v>
      </c>
      <c r="N481" s="49">
        <v>0</v>
      </c>
      <c r="O481" s="48">
        <v>0</v>
      </c>
      <c r="P481" s="47">
        <v>0</v>
      </c>
    </row>
    <row r="482" spans="1:16" x14ac:dyDescent="0.2">
      <c r="A482" s="105" t="s">
        <v>533</v>
      </c>
      <c r="B482" s="106" t="s">
        <v>35</v>
      </c>
      <c r="C482" s="52" t="s">
        <v>23</v>
      </c>
      <c r="D482" s="82">
        <v>44033</v>
      </c>
      <c r="E482" s="123">
        <v>594011</v>
      </c>
      <c r="F482" s="123">
        <v>-1411902</v>
      </c>
      <c r="G482" s="81">
        <v>36</v>
      </c>
      <c r="H482" s="50">
        <v>7.9502134323120117</v>
      </c>
      <c r="I482" s="35" t="s">
        <v>39</v>
      </c>
      <c r="J482" s="49">
        <v>26.130924224853516</v>
      </c>
      <c r="K482" s="47">
        <v>2</v>
      </c>
      <c r="L482" s="49">
        <v>5.9905791282653809</v>
      </c>
      <c r="M482" s="47">
        <v>1</v>
      </c>
      <c r="N482" s="49">
        <v>0</v>
      </c>
      <c r="O482" s="48">
        <v>0</v>
      </c>
      <c r="P482" s="47">
        <v>0</v>
      </c>
    </row>
    <row r="483" spans="1:16" x14ac:dyDescent="0.2">
      <c r="A483" s="105" t="s">
        <v>534</v>
      </c>
      <c r="B483" s="106" t="s">
        <v>35</v>
      </c>
      <c r="C483" s="52" t="s">
        <v>23</v>
      </c>
      <c r="D483" s="82">
        <v>44024</v>
      </c>
      <c r="E483" s="123">
        <v>594008</v>
      </c>
      <c r="F483" s="123">
        <v>-1413802</v>
      </c>
      <c r="G483" s="81">
        <v>52</v>
      </c>
      <c r="H483" s="50">
        <v>7.869908332824707</v>
      </c>
      <c r="I483" s="35" t="s">
        <v>39</v>
      </c>
      <c r="J483" s="49">
        <v>103.99131774902344</v>
      </c>
      <c r="K483" s="47">
        <v>4</v>
      </c>
      <c r="L483" s="49">
        <v>0</v>
      </c>
      <c r="M483" s="47">
        <v>0</v>
      </c>
      <c r="N483" s="49">
        <v>0</v>
      </c>
      <c r="O483" s="48">
        <v>0</v>
      </c>
      <c r="P483" s="47">
        <v>0</v>
      </c>
    </row>
    <row r="484" spans="1:16" x14ac:dyDescent="0.2">
      <c r="A484" s="105" t="s">
        <v>535</v>
      </c>
      <c r="B484" s="106" t="s">
        <v>35</v>
      </c>
      <c r="C484" s="52" t="s">
        <v>23</v>
      </c>
      <c r="D484" s="82">
        <v>44027</v>
      </c>
      <c r="E484" s="123">
        <v>593999</v>
      </c>
      <c r="F484" s="123">
        <v>-1415818</v>
      </c>
      <c r="G484" s="81">
        <v>83</v>
      </c>
      <c r="H484" s="50">
        <v>7.9502134323120117</v>
      </c>
      <c r="I484" s="35" t="s">
        <v>39</v>
      </c>
      <c r="J484" s="49">
        <v>414.03256225585938</v>
      </c>
      <c r="K484" s="47">
        <v>17</v>
      </c>
      <c r="L484" s="49">
        <v>56.017036437988281</v>
      </c>
      <c r="M484" s="47">
        <v>8</v>
      </c>
      <c r="N484" s="49">
        <v>4.95</v>
      </c>
      <c r="O484" s="48">
        <v>0</v>
      </c>
      <c r="P484" s="47">
        <v>0</v>
      </c>
    </row>
    <row r="485" spans="1:16" x14ac:dyDescent="0.2">
      <c r="A485" s="105" t="s">
        <v>536</v>
      </c>
      <c r="B485" s="106" t="s">
        <v>35</v>
      </c>
      <c r="C485" s="52" t="s">
        <v>23</v>
      </c>
      <c r="D485" s="82">
        <v>44028</v>
      </c>
      <c r="E485" s="123">
        <v>594000</v>
      </c>
      <c r="F485" s="123">
        <v>-1421828</v>
      </c>
      <c r="G485" s="81">
        <v>122</v>
      </c>
      <c r="H485" s="50">
        <v>7.869908332824707</v>
      </c>
      <c r="I485" s="35" t="s">
        <v>39</v>
      </c>
      <c r="J485" s="49">
        <v>1105.843994140625</v>
      </c>
      <c r="K485" s="47">
        <v>56</v>
      </c>
      <c r="L485" s="49">
        <v>111.91757965087891</v>
      </c>
      <c r="M485" s="47">
        <v>14</v>
      </c>
      <c r="N485" s="49">
        <v>9.8000000000000007</v>
      </c>
      <c r="O485" s="48">
        <v>0</v>
      </c>
      <c r="P485" s="47">
        <v>0</v>
      </c>
    </row>
    <row r="486" spans="1:16" x14ac:dyDescent="0.2">
      <c r="A486" s="105" t="s">
        <v>537</v>
      </c>
      <c r="B486" s="106" t="s">
        <v>35</v>
      </c>
      <c r="C486" s="52" t="s">
        <v>23</v>
      </c>
      <c r="D486" s="82">
        <v>44028</v>
      </c>
      <c r="E486" s="123">
        <v>594001</v>
      </c>
      <c r="F486" s="123">
        <v>-1423810</v>
      </c>
      <c r="G486" s="81">
        <v>215</v>
      </c>
      <c r="H486" s="50">
        <v>7.9502134323120117</v>
      </c>
      <c r="I486" s="35" t="s">
        <v>39</v>
      </c>
      <c r="J486" s="49">
        <v>561.22406005859375</v>
      </c>
      <c r="K486" s="47">
        <v>25</v>
      </c>
      <c r="L486" s="49">
        <v>19.520484924316406</v>
      </c>
      <c r="M486" s="47">
        <v>2</v>
      </c>
      <c r="N486" s="49">
        <v>89.1</v>
      </c>
      <c r="O486" s="48">
        <v>0</v>
      </c>
      <c r="P486" s="47">
        <v>29.7</v>
      </c>
    </row>
    <row r="487" spans="1:16" x14ac:dyDescent="0.2">
      <c r="A487" s="105" t="s">
        <v>538</v>
      </c>
      <c r="B487" s="106" t="s">
        <v>35</v>
      </c>
      <c r="C487" s="52" t="s">
        <v>23</v>
      </c>
      <c r="D487" s="82">
        <v>44034</v>
      </c>
      <c r="E487" s="123">
        <v>593987</v>
      </c>
      <c r="F487" s="123">
        <v>-1431698</v>
      </c>
      <c r="G487" s="81">
        <v>151</v>
      </c>
      <c r="H487" s="50">
        <v>7.869908332824707</v>
      </c>
      <c r="I487" s="35" t="s">
        <v>39</v>
      </c>
      <c r="J487" s="49">
        <v>4546.17138671875</v>
      </c>
      <c r="K487" s="47">
        <v>177</v>
      </c>
      <c r="L487" s="49">
        <v>170.07701110839844</v>
      </c>
      <c r="M487" s="47">
        <v>21</v>
      </c>
      <c r="N487" s="49">
        <v>44.1</v>
      </c>
      <c r="O487" s="48">
        <v>0</v>
      </c>
      <c r="P487" s="47">
        <v>0</v>
      </c>
    </row>
    <row r="488" spans="1:16" x14ac:dyDescent="0.2">
      <c r="A488" s="105" t="s">
        <v>539</v>
      </c>
      <c r="B488" s="106" t="s">
        <v>35</v>
      </c>
      <c r="C488" s="52" t="s">
        <v>23</v>
      </c>
      <c r="D488" s="82">
        <v>44036</v>
      </c>
      <c r="E488" s="123">
        <v>594003</v>
      </c>
      <c r="F488" s="123">
        <v>-1433724</v>
      </c>
      <c r="G488" s="81">
        <v>85</v>
      </c>
      <c r="H488" s="50">
        <v>7.9502134323120117</v>
      </c>
      <c r="I488" s="35" t="s">
        <v>39</v>
      </c>
      <c r="J488" s="49">
        <v>1929.0203857421875</v>
      </c>
      <c r="K488" s="47">
        <v>59</v>
      </c>
      <c r="L488" s="49">
        <v>288.78952026367188</v>
      </c>
      <c r="M488" s="47">
        <v>42</v>
      </c>
      <c r="N488" s="49">
        <v>0</v>
      </c>
      <c r="O488" s="48">
        <v>4.95</v>
      </c>
      <c r="P488" s="47">
        <v>4.95</v>
      </c>
    </row>
    <row r="489" spans="1:16" x14ac:dyDescent="0.2">
      <c r="A489" s="105" t="s">
        <v>540</v>
      </c>
      <c r="B489" s="106" t="s">
        <v>35</v>
      </c>
      <c r="C489" s="52" t="s">
        <v>23</v>
      </c>
      <c r="D489" s="82">
        <v>44036</v>
      </c>
      <c r="E489" s="123">
        <v>594001</v>
      </c>
      <c r="F489" s="123">
        <v>-1435690</v>
      </c>
      <c r="G489" s="81">
        <v>73</v>
      </c>
      <c r="H489" s="50">
        <v>7.9502134323120117</v>
      </c>
      <c r="I489" s="35" t="s">
        <v>39</v>
      </c>
      <c r="J489" s="49">
        <v>1996.4273681640625</v>
      </c>
      <c r="K489" s="47">
        <v>81</v>
      </c>
      <c r="L489" s="49">
        <v>237.48377990722656</v>
      </c>
      <c r="M489" s="47">
        <v>32</v>
      </c>
      <c r="N489" s="49">
        <v>0</v>
      </c>
      <c r="O489" s="48">
        <v>0</v>
      </c>
      <c r="P489" s="47">
        <v>14.85</v>
      </c>
    </row>
    <row r="490" spans="1:16" x14ac:dyDescent="0.2">
      <c r="A490" s="105" t="s">
        <v>541</v>
      </c>
      <c r="B490" s="106" t="s">
        <v>35</v>
      </c>
      <c r="C490" s="52" t="s">
        <v>23</v>
      </c>
      <c r="D490" s="82">
        <v>44037</v>
      </c>
      <c r="E490" s="123">
        <v>593994</v>
      </c>
      <c r="F490" s="123">
        <v>-1441694</v>
      </c>
      <c r="G490" s="81">
        <v>91</v>
      </c>
      <c r="H490" s="50">
        <v>8.0305185317993164</v>
      </c>
      <c r="I490" s="35" t="s">
        <v>39</v>
      </c>
      <c r="J490" s="49">
        <v>733.6820068359375</v>
      </c>
      <c r="K490" s="47">
        <v>17</v>
      </c>
      <c r="L490" s="49">
        <v>35.505538940429688</v>
      </c>
      <c r="M490" s="47">
        <v>5</v>
      </c>
      <c r="N490" s="49">
        <v>0</v>
      </c>
      <c r="O490" s="48">
        <v>0</v>
      </c>
      <c r="P490" s="47">
        <v>5</v>
      </c>
    </row>
    <row r="491" spans="1:16" x14ac:dyDescent="0.2">
      <c r="A491" s="105" t="s">
        <v>542</v>
      </c>
      <c r="B491" s="106" t="s">
        <v>35</v>
      </c>
      <c r="C491" s="52" t="s">
        <v>23</v>
      </c>
      <c r="D491" s="82">
        <v>44037</v>
      </c>
      <c r="E491" s="123">
        <v>594001</v>
      </c>
      <c r="F491" s="123">
        <v>-1443709</v>
      </c>
      <c r="G491" s="81">
        <v>82</v>
      </c>
      <c r="H491" s="50">
        <v>7.9502134323120117</v>
      </c>
      <c r="I491" s="35" t="s">
        <v>39</v>
      </c>
      <c r="J491" s="49">
        <v>412.582763671875</v>
      </c>
      <c r="K491" s="47">
        <v>18</v>
      </c>
      <c r="L491" s="49">
        <v>43.352470397949219</v>
      </c>
      <c r="M491" s="47">
        <v>5</v>
      </c>
      <c r="N491" s="49">
        <v>0</v>
      </c>
      <c r="O491" s="48">
        <v>0</v>
      </c>
      <c r="P491" s="47">
        <v>0</v>
      </c>
    </row>
    <row r="492" spans="1:16" x14ac:dyDescent="0.2">
      <c r="A492" s="105" t="s">
        <v>543</v>
      </c>
      <c r="B492" s="106" t="s">
        <v>35</v>
      </c>
      <c r="C492" s="52" t="s">
        <v>23</v>
      </c>
      <c r="D492" s="82">
        <v>44030</v>
      </c>
      <c r="E492" s="123">
        <v>595001</v>
      </c>
      <c r="F492" s="123">
        <v>-1415914</v>
      </c>
      <c r="G492" s="81">
        <v>39</v>
      </c>
      <c r="H492" s="50">
        <v>7.9502134323120117</v>
      </c>
      <c r="I492" s="35" t="s">
        <v>39</v>
      </c>
      <c r="J492" s="49">
        <v>166.26252746582031</v>
      </c>
      <c r="K492" s="47">
        <v>10</v>
      </c>
      <c r="L492" s="49">
        <v>47.920505523681641</v>
      </c>
      <c r="M492" s="47">
        <v>8</v>
      </c>
      <c r="N492" s="49">
        <v>0</v>
      </c>
      <c r="O492" s="48">
        <v>0</v>
      </c>
      <c r="P492" s="47">
        <v>0</v>
      </c>
    </row>
    <row r="493" spans="1:16" x14ac:dyDescent="0.2">
      <c r="A493" s="105" t="s">
        <v>544</v>
      </c>
      <c r="B493" s="106" t="s">
        <v>35</v>
      </c>
      <c r="C493" s="52" t="s">
        <v>23</v>
      </c>
      <c r="D493" s="82">
        <v>44030</v>
      </c>
      <c r="E493" s="123">
        <v>595003</v>
      </c>
      <c r="F493" s="123">
        <v>-1421802</v>
      </c>
      <c r="G493" s="81">
        <v>49</v>
      </c>
      <c r="H493" s="50">
        <v>7.9502134323120117</v>
      </c>
      <c r="I493" s="35" t="s">
        <v>39</v>
      </c>
      <c r="J493" s="49">
        <v>4529.92041015625</v>
      </c>
      <c r="K493" s="47">
        <v>152</v>
      </c>
      <c r="L493" s="49">
        <v>311.89773559570313</v>
      </c>
      <c r="M493" s="47">
        <v>39</v>
      </c>
      <c r="N493" s="49">
        <v>0</v>
      </c>
      <c r="O493" s="48">
        <v>0</v>
      </c>
      <c r="P493" s="47">
        <v>4.95</v>
      </c>
    </row>
    <row r="494" spans="1:16" x14ac:dyDescent="0.2">
      <c r="A494" s="105" t="s">
        <v>545</v>
      </c>
      <c r="B494" s="106" t="s">
        <v>35</v>
      </c>
      <c r="C494" s="52" t="s">
        <v>23</v>
      </c>
      <c r="D494" s="82">
        <v>44029</v>
      </c>
      <c r="E494" s="123">
        <v>594998</v>
      </c>
      <c r="F494" s="123">
        <v>-1425807</v>
      </c>
      <c r="G494" s="81">
        <v>96</v>
      </c>
      <c r="H494" s="50">
        <v>7.9502134323120117</v>
      </c>
      <c r="I494" s="35" t="s">
        <v>39</v>
      </c>
      <c r="J494" s="49">
        <v>1273.1102294921875</v>
      </c>
      <c r="K494" s="47">
        <v>53</v>
      </c>
      <c r="L494" s="49">
        <v>16.946962356567383</v>
      </c>
      <c r="M494" s="47">
        <v>2</v>
      </c>
      <c r="N494" s="49">
        <v>0</v>
      </c>
      <c r="O494" s="48">
        <v>0</v>
      </c>
      <c r="P494" s="47">
        <v>0</v>
      </c>
    </row>
    <row r="495" spans="1:16" x14ac:dyDescent="0.2">
      <c r="A495" s="105" t="s">
        <v>546</v>
      </c>
      <c r="B495" s="106" t="s">
        <v>35</v>
      </c>
      <c r="C495" s="52" t="s">
        <v>23</v>
      </c>
      <c r="D495" s="82">
        <v>44034</v>
      </c>
      <c r="E495" s="123">
        <v>594993</v>
      </c>
      <c r="F495" s="123">
        <v>-1431801</v>
      </c>
      <c r="G495" s="81">
        <v>124</v>
      </c>
      <c r="H495" s="50">
        <v>7.9502134323120117</v>
      </c>
      <c r="I495" s="35" t="s">
        <v>39</v>
      </c>
      <c r="J495" s="49">
        <v>474.00088500976563</v>
      </c>
      <c r="K495" s="47">
        <v>24</v>
      </c>
      <c r="L495" s="49">
        <v>5.1758203506469727</v>
      </c>
      <c r="M495" s="47">
        <v>1</v>
      </c>
      <c r="N495" s="49">
        <v>14.85</v>
      </c>
      <c r="O495" s="48">
        <v>0</v>
      </c>
      <c r="P495" s="47">
        <v>0</v>
      </c>
    </row>
    <row r="496" spans="1:16" x14ac:dyDescent="0.2">
      <c r="A496" s="105" t="s">
        <v>547</v>
      </c>
      <c r="B496" s="106" t="s">
        <v>35</v>
      </c>
      <c r="C496" s="52" t="s">
        <v>23</v>
      </c>
      <c r="D496" s="82">
        <v>44035</v>
      </c>
      <c r="E496" s="123">
        <v>594988</v>
      </c>
      <c r="F496" s="123">
        <v>-1433792</v>
      </c>
      <c r="G496" s="81">
        <v>157</v>
      </c>
      <c r="H496" s="50">
        <v>7.9502134323120117</v>
      </c>
      <c r="I496" s="35" t="s">
        <v>39</v>
      </c>
      <c r="J496" s="49">
        <v>293.53146362304688</v>
      </c>
      <c r="K496" s="47">
        <v>10</v>
      </c>
      <c r="L496" s="49">
        <v>9.7375946044921875</v>
      </c>
      <c r="M496" s="47">
        <v>1</v>
      </c>
      <c r="N496" s="49">
        <v>9.9</v>
      </c>
      <c r="O496" s="48">
        <v>0</v>
      </c>
      <c r="P496" s="47">
        <v>44.55</v>
      </c>
    </row>
    <row r="497" spans="1:16" x14ac:dyDescent="0.2">
      <c r="A497" s="105" t="s">
        <v>548</v>
      </c>
      <c r="B497" s="106" t="s">
        <v>35</v>
      </c>
      <c r="C497" s="52" t="s">
        <v>23</v>
      </c>
      <c r="D497" s="82">
        <v>44037</v>
      </c>
      <c r="E497" s="123">
        <v>595029</v>
      </c>
      <c r="F497" s="123">
        <v>-1435841</v>
      </c>
      <c r="G497" s="81">
        <v>52</v>
      </c>
      <c r="H497" s="50">
        <v>7.9502134323120117</v>
      </c>
      <c r="I497" s="35" t="s">
        <v>39</v>
      </c>
      <c r="J497" s="49">
        <v>539.84539794921875</v>
      </c>
      <c r="K497" s="47">
        <v>28</v>
      </c>
      <c r="L497" s="49">
        <v>276.95022583007813</v>
      </c>
      <c r="M497" s="47">
        <v>39</v>
      </c>
      <c r="N497" s="49">
        <v>0</v>
      </c>
      <c r="O497" s="48">
        <v>0</v>
      </c>
      <c r="P497" s="47">
        <v>0</v>
      </c>
    </row>
    <row r="498" spans="1:16" x14ac:dyDescent="0.2">
      <c r="A498" s="105" t="s">
        <v>549</v>
      </c>
      <c r="B498" s="106" t="s">
        <v>35</v>
      </c>
      <c r="C498" s="52" t="s">
        <v>23</v>
      </c>
      <c r="D498" s="82">
        <v>44037</v>
      </c>
      <c r="E498" s="123">
        <v>594986</v>
      </c>
      <c r="F498" s="123">
        <v>-1441805</v>
      </c>
      <c r="G498" s="81">
        <v>36</v>
      </c>
      <c r="H498" s="50">
        <v>7.9502134323120117</v>
      </c>
      <c r="I498" s="35" t="s">
        <v>39</v>
      </c>
      <c r="J498" s="49">
        <v>1187.168701171875</v>
      </c>
      <c r="K498" s="47">
        <v>45</v>
      </c>
      <c r="L498" s="49">
        <v>283.86264038085938</v>
      </c>
      <c r="M498" s="47">
        <v>44</v>
      </c>
      <c r="N498" s="49">
        <v>0</v>
      </c>
      <c r="O498" s="48">
        <v>4.95</v>
      </c>
      <c r="P498" s="47">
        <v>0</v>
      </c>
    </row>
    <row r="499" spans="1:16" x14ac:dyDescent="0.2">
      <c r="A499" s="105" t="s">
        <v>550</v>
      </c>
      <c r="B499" s="106" t="s">
        <v>35</v>
      </c>
      <c r="C499" s="52" t="s">
        <v>23</v>
      </c>
      <c r="D499" s="82">
        <v>44029</v>
      </c>
      <c r="E499" s="123">
        <v>600003</v>
      </c>
      <c r="F499" s="123">
        <v>-1423922</v>
      </c>
      <c r="G499" s="81">
        <v>44</v>
      </c>
      <c r="H499" s="50">
        <v>7.9502134323120117</v>
      </c>
      <c r="I499" s="35" t="s">
        <v>39</v>
      </c>
      <c r="J499" s="49">
        <v>2173.167724609375</v>
      </c>
      <c r="K499" s="47">
        <v>62</v>
      </c>
      <c r="L499" s="49">
        <v>204.65412902832031</v>
      </c>
      <c r="M499" s="47">
        <v>28</v>
      </c>
      <c r="N499" s="49">
        <v>0</v>
      </c>
      <c r="O499" s="48">
        <v>0</v>
      </c>
      <c r="P499" s="47">
        <v>0</v>
      </c>
    </row>
    <row r="500" spans="1:16" x14ac:dyDescent="0.2">
      <c r="A500" s="105" t="s">
        <v>551</v>
      </c>
      <c r="B500" s="106" t="s">
        <v>35</v>
      </c>
      <c r="C500" s="52" t="s">
        <v>23</v>
      </c>
      <c r="D500" s="82">
        <v>44029</v>
      </c>
      <c r="E500" s="123">
        <v>600013</v>
      </c>
      <c r="F500" s="123">
        <v>-1425897</v>
      </c>
      <c r="G500" s="81">
        <v>62</v>
      </c>
      <c r="H500" s="50">
        <v>7.9502134323120117</v>
      </c>
      <c r="I500" s="35" t="s">
        <v>39</v>
      </c>
      <c r="J500" s="49">
        <v>990.12286376953125</v>
      </c>
      <c r="K500" s="47">
        <v>35</v>
      </c>
      <c r="L500" s="49">
        <v>67.106681823730469</v>
      </c>
      <c r="M500" s="47">
        <v>9</v>
      </c>
      <c r="N500" s="49">
        <v>14.85</v>
      </c>
      <c r="O500" s="48">
        <v>0</v>
      </c>
      <c r="P500" s="47">
        <v>0</v>
      </c>
    </row>
    <row r="501" spans="1:16" x14ac:dyDescent="0.2">
      <c r="A501" s="105" t="s">
        <v>552</v>
      </c>
      <c r="B501" s="106" t="s">
        <v>35</v>
      </c>
      <c r="C501" s="52" t="s">
        <v>24</v>
      </c>
      <c r="D501" s="82">
        <v>44083</v>
      </c>
      <c r="E501" s="123">
        <v>591999</v>
      </c>
      <c r="F501" s="123">
        <v>-1461686</v>
      </c>
      <c r="G501" s="81">
        <v>143</v>
      </c>
      <c r="H501" s="50">
        <v>7.9502134323120117</v>
      </c>
      <c r="I501" s="35" t="s">
        <v>39</v>
      </c>
      <c r="J501" s="49">
        <v>709.2032470703125</v>
      </c>
      <c r="K501" s="47">
        <v>37</v>
      </c>
      <c r="L501" s="49">
        <v>117.14212799072266</v>
      </c>
      <c r="M501" s="47">
        <v>14</v>
      </c>
      <c r="N501" s="49">
        <v>39.6</v>
      </c>
      <c r="O501" s="48">
        <v>9.9</v>
      </c>
      <c r="P501" s="47">
        <v>19.8</v>
      </c>
    </row>
    <row r="502" spans="1:16" x14ac:dyDescent="0.2">
      <c r="A502" s="105" t="s">
        <v>553</v>
      </c>
      <c r="B502" s="106" t="s">
        <v>35</v>
      </c>
      <c r="C502" s="52" t="s">
        <v>24</v>
      </c>
      <c r="D502" s="82">
        <v>44083</v>
      </c>
      <c r="E502" s="123">
        <v>592000</v>
      </c>
      <c r="F502" s="123">
        <v>-1463508</v>
      </c>
      <c r="G502" s="81">
        <v>79</v>
      </c>
      <c r="H502" s="50">
        <v>7.9502134323120117</v>
      </c>
      <c r="I502" s="35" t="s">
        <v>39</v>
      </c>
      <c r="J502" s="49">
        <v>249.25721740722656</v>
      </c>
      <c r="K502" s="47">
        <v>15</v>
      </c>
      <c r="L502" s="49">
        <v>101.45692443847656</v>
      </c>
      <c r="M502" s="47">
        <v>12</v>
      </c>
      <c r="N502" s="49">
        <v>0</v>
      </c>
      <c r="O502" s="48">
        <v>4.95</v>
      </c>
      <c r="P502" s="47">
        <v>34.65</v>
      </c>
    </row>
    <row r="503" spans="1:16" x14ac:dyDescent="0.2">
      <c r="A503" s="105" t="s">
        <v>554</v>
      </c>
      <c r="B503" s="106" t="s">
        <v>35</v>
      </c>
      <c r="C503" s="52" t="s">
        <v>24</v>
      </c>
      <c r="D503" s="82">
        <v>44056</v>
      </c>
      <c r="E503" s="123">
        <v>592000</v>
      </c>
      <c r="F503" s="123">
        <v>-1465556</v>
      </c>
      <c r="G503" s="81">
        <v>102</v>
      </c>
      <c r="H503" s="50">
        <v>7.9502134323120117</v>
      </c>
      <c r="I503" s="35" t="s">
        <v>39</v>
      </c>
      <c r="J503" s="49">
        <v>1181.507568359375</v>
      </c>
      <c r="K503" s="47">
        <v>69</v>
      </c>
      <c r="L503" s="49">
        <v>199.16465759277344</v>
      </c>
      <c r="M503" s="47">
        <v>24</v>
      </c>
      <c r="N503" s="49">
        <v>39.849056603773583</v>
      </c>
      <c r="O503" s="48">
        <v>0</v>
      </c>
      <c r="P503" s="47">
        <v>0</v>
      </c>
    </row>
    <row r="504" spans="1:16" x14ac:dyDescent="0.2">
      <c r="A504" s="105" t="s">
        <v>555</v>
      </c>
      <c r="B504" s="106" t="s">
        <v>35</v>
      </c>
      <c r="C504" s="52" t="s">
        <v>24</v>
      </c>
      <c r="D504" s="82">
        <v>44056</v>
      </c>
      <c r="E504" s="123">
        <v>592000</v>
      </c>
      <c r="F504" s="123">
        <v>-1471518</v>
      </c>
      <c r="G504" s="81">
        <v>101</v>
      </c>
      <c r="H504" s="50">
        <v>7.7996411323547363</v>
      </c>
      <c r="I504" s="35" t="s">
        <v>39</v>
      </c>
      <c r="J504" s="49">
        <v>709.5625</v>
      </c>
      <c r="K504" s="47">
        <v>39</v>
      </c>
      <c r="L504" s="49">
        <v>120.83863067626953</v>
      </c>
      <c r="M504" s="47">
        <v>15</v>
      </c>
      <c r="N504" s="49">
        <v>0</v>
      </c>
      <c r="O504" s="48">
        <v>0</v>
      </c>
      <c r="P504" s="47">
        <v>0</v>
      </c>
    </row>
    <row r="505" spans="1:16" x14ac:dyDescent="0.2">
      <c r="A505" s="105" t="s">
        <v>556</v>
      </c>
      <c r="B505" s="106" t="s">
        <v>35</v>
      </c>
      <c r="C505" s="52" t="s">
        <v>24</v>
      </c>
      <c r="D505" s="82">
        <v>44080</v>
      </c>
      <c r="E505" s="123">
        <v>593000</v>
      </c>
      <c r="F505" s="123">
        <v>-1451634</v>
      </c>
      <c r="G505" s="81">
        <v>72</v>
      </c>
      <c r="H505" s="50">
        <v>7.9502134323120117</v>
      </c>
      <c r="I505" s="35" t="s">
        <v>39</v>
      </c>
      <c r="J505" s="49">
        <v>1956.2020263671875</v>
      </c>
      <c r="K505" s="47">
        <v>81</v>
      </c>
      <c r="L505" s="49">
        <v>329.6849365234375</v>
      </c>
      <c r="M505" s="47">
        <v>40</v>
      </c>
      <c r="N505" s="49">
        <v>0</v>
      </c>
      <c r="O505" s="48">
        <v>4.95</v>
      </c>
      <c r="P505" s="47">
        <v>69.3</v>
      </c>
    </row>
    <row r="506" spans="1:16" x14ac:dyDescent="0.2">
      <c r="A506" s="105" t="s">
        <v>557</v>
      </c>
      <c r="B506" s="106" t="s">
        <v>35</v>
      </c>
      <c r="C506" s="52" t="s">
        <v>24</v>
      </c>
      <c r="D506" s="82">
        <v>44082</v>
      </c>
      <c r="E506" s="123">
        <v>593001</v>
      </c>
      <c r="F506" s="123">
        <v>-1455484</v>
      </c>
      <c r="G506" s="81">
        <v>94</v>
      </c>
      <c r="H506" s="50">
        <v>7.9502134323120117</v>
      </c>
      <c r="I506" s="35" t="s">
        <v>39</v>
      </c>
      <c r="J506" s="49">
        <v>2673.673095703125</v>
      </c>
      <c r="K506" s="47">
        <v>160</v>
      </c>
      <c r="L506" s="49">
        <v>126.67594909667969</v>
      </c>
      <c r="M506" s="47">
        <v>15</v>
      </c>
      <c r="N506" s="49">
        <v>19.8</v>
      </c>
      <c r="O506" s="48">
        <v>0</v>
      </c>
      <c r="P506" s="47">
        <v>4.95</v>
      </c>
    </row>
    <row r="507" spans="1:16" x14ac:dyDescent="0.2">
      <c r="A507" s="105" t="s">
        <v>558</v>
      </c>
      <c r="B507" s="106" t="s">
        <v>35</v>
      </c>
      <c r="C507" s="52" t="s">
        <v>24</v>
      </c>
      <c r="D507" s="82">
        <v>44055</v>
      </c>
      <c r="E507" s="123">
        <v>592996</v>
      </c>
      <c r="F507" s="123">
        <v>-1463500</v>
      </c>
      <c r="G507" s="81">
        <v>49</v>
      </c>
      <c r="H507" s="50">
        <v>7.869908332824707</v>
      </c>
      <c r="I507" s="35" t="s">
        <v>39</v>
      </c>
      <c r="J507" s="49">
        <v>989.3443603515625</v>
      </c>
      <c r="K507" s="47">
        <v>37</v>
      </c>
      <c r="L507" s="49">
        <v>275.10614013671875</v>
      </c>
      <c r="M507" s="47">
        <v>37</v>
      </c>
      <c r="N507" s="49">
        <v>0</v>
      </c>
      <c r="O507" s="48">
        <v>0</v>
      </c>
      <c r="P507" s="47">
        <v>58.8</v>
      </c>
    </row>
    <row r="508" spans="1:16" x14ac:dyDescent="0.2">
      <c r="A508" s="105" t="s">
        <v>559</v>
      </c>
      <c r="B508" s="106" t="s">
        <v>35</v>
      </c>
      <c r="C508" s="52" t="s">
        <v>24</v>
      </c>
      <c r="D508" s="82">
        <v>44056</v>
      </c>
      <c r="E508" s="123">
        <v>592995</v>
      </c>
      <c r="F508" s="123">
        <v>-1465401</v>
      </c>
      <c r="G508" s="81">
        <v>98</v>
      </c>
      <c r="H508" s="50">
        <v>7.9502134323120117</v>
      </c>
      <c r="I508" s="35" t="s">
        <v>39</v>
      </c>
      <c r="J508" s="49">
        <v>356.87750244140625</v>
      </c>
      <c r="K508" s="47">
        <v>17</v>
      </c>
      <c r="L508" s="49">
        <v>25.06878662109375</v>
      </c>
      <c r="M508" s="47">
        <v>3</v>
      </c>
      <c r="N508" s="49">
        <v>24.75</v>
      </c>
      <c r="O508" s="48">
        <v>0</v>
      </c>
      <c r="P508" s="47">
        <v>9.9</v>
      </c>
    </row>
    <row r="509" spans="1:16" x14ac:dyDescent="0.2">
      <c r="A509" s="105" t="s">
        <v>560</v>
      </c>
      <c r="B509" s="106" t="s">
        <v>35</v>
      </c>
      <c r="C509" s="52" t="s">
        <v>24</v>
      </c>
      <c r="D509" s="82">
        <v>44059</v>
      </c>
      <c r="E509" s="123">
        <v>592999</v>
      </c>
      <c r="F509" s="123">
        <v>-1471462</v>
      </c>
      <c r="G509" s="81">
        <v>117</v>
      </c>
      <c r="H509" s="50">
        <v>8.0305185317993164</v>
      </c>
      <c r="I509" s="35" t="s">
        <v>39</v>
      </c>
      <c r="J509" s="49">
        <v>342.64663696289063</v>
      </c>
      <c r="K509" s="47">
        <v>13</v>
      </c>
      <c r="L509" s="49">
        <v>5.9905791282653809</v>
      </c>
      <c r="M509" s="47">
        <v>1</v>
      </c>
      <c r="N509" s="49">
        <v>5</v>
      </c>
      <c r="O509" s="48">
        <v>0</v>
      </c>
      <c r="P509" s="47">
        <v>0</v>
      </c>
    </row>
    <row r="510" spans="1:16" x14ac:dyDescent="0.2">
      <c r="A510" s="105" t="s">
        <v>561</v>
      </c>
      <c r="B510" s="106" t="s">
        <v>35</v>
      </c>
      <c r="C510" s="52" t="s">
        <v>24</v>
      </c>
      <c r="D510" s="82">
        <v>44059</v>
      </c>
      <c r="E510" s="123">
        <v>593000</v>
      </c>
      <c r="F510" s="123">
        <v>-1473407</v>
      </c>
      <c r="G510" s="81">
        <v>61</v>
      </c>
      <c r="H510" s="50">
        <v>7.9502134323120117</v>
      </c>
      <c r="I510" s="35" t="s">
        <v>39</v>
      </c>
      <c r="J510" s="49">
        <v>121.38467407226563</v>
      </c>
      <c r="K510" s="47">
        <v>8</v>
      </c>
      <c r="L510" s="49">
        <v>100.51065826416016</v>
      </c>
      <c r="M510" s="47">
        <v>14</v>
      </c>
      <c r="N510" s="49">
        <v>0</v>
      </c>
      <c r="O510" s="48">
        <v>0</v>
      </c>
      <c r="P510" s="47">
        <v>0</v>
      </c>
    </row>
    <row r="511" spans="1:16" x14ac:dyDescent="0.2">
      <c r="A511" s="105" t="s">
        <v>562</v>
      </c>
      <c r="B511" s="106" t="s">
        <v>35</v>
      </c>
      <c r="C511" s="52" t="s">
        <v>24</v>
      </c>
      <c r="D511" s="82">
        <v>44079</v>
      </c>
      <c r="E511" s="123">
        <v>593982</v>
      </c>
      <c r="F511" s="123">
        <v>-1453402</v>
      </c>
      <c r="G511" s="81">
        <v>57</v>
      </c>
      <c r="H511" s="50">
        <v>7.9502134323120117</v>
      </c>
      <c r="I511" s="35" t="s">
        <v>39</v>
      </c>
      <c r="J511" s="49">
        <v>369.83743286132813</v>
      </c>
      <c r="K511" s="47">
        <v>18</v>
      </c>
      <c r="L511" s="49">
        <v>94.770004272460938</v>
      </c>
      <c r="M511" s="47">
        <v>11</v>
      </c>
      <c r="N511" s="49">
        <v>0</v>
      </c>
      <c r="O511" s="48">
        <v>0</v>
      </c>
      <c r="P511" s="47">
        <v>0</v>
      </c>
    </row>
    <row r="512" spans="1:16" x14ac:dyDescent="0.2">
      <c r="A512" s="105" t="s">
        <v>563</v>
      </c>
      <c r="B512" s="106" t="s">
        <v>35</v>
      </c>
      <c r="C512" s="52" t="s">
        <v>24</v>
      </c>
      <c r="D512" s="82">
        <v>44078</v>
      </c>
      <c r="E512" s="123">
        <v>594032</v>
      </c>
      <c r="F512" s="123">
        <v>-1455402</v>
      </c>
      <c r="G512" s="81">
        <v>42</v>
      </c>
      <c r="H512" s="50">
        <v>7.9502134323120117</v>
      </c>
      <c r="I512" s="35" t="s">
        <v>39</v>
      </c>
      <c r="J512" s="49">
        <v>2694.845947265625</v>
      </c>
      <c r="K512" s="47">
        <v>114</v>
      </c>
      <c r="L512" s="49">
        <v>582.868896484375</v>
      </c>
      <c r="M512" s="47">
        <v>80</v>
      </c>
      <c r="N512" s="49">
        <v>0</v>
      </c>
      <c r="O512" s="48">
        <v>0</v>
      </c>
      <c r="P512" s="47">
        <v>9.9</v>
      </c>
    </row>
    <row r="513" spans="1:16" x14ac:dyDescent="0.2">
      <c r="A513" s="105" t="s">
        <v>564</v>
      </c>
      <c r="B513" s="106" t="s">
        <v>35</v>
      </c>
      <c r="C513" s="52" t="s">
        <v>24</v>
      </c>
      <c r="D513" s="82">
        <v>44055</v>
      </c>
      <c r="E513" s="123">
        <v>593998</v>
      </c>
      <c r="F513" s="123">
        <v>-1461421</v>
      </c>
      <c r="G513" s="81">
        <v>45</v>
      </c>
      <c r="H513" s="50">
        <v>7.9502134323120117</v>
      </c>
      <c r="I513" s="35" t="s">
        <v>39</v>
      </c>
      <c r="J513" s="49">
        <v>190.14561462402344</v>
      </c>
      <c r="K513" s="47">
        <v>11</v>
      </c>
      <c r="L513" s="49">
        <v>292.6541748046875</v>
      </c>
      <c r="M513" s="47">
        <v>43</v>
      </c>
      <c r="N513" s="49">
        <v>0</v>
      </c>
      <c r="O513" s="48">
        <v>0</v>
      </c>
      <c r="P513" s="47">
        <v>0</v>
      </c>
    </row>
    <row r="514" spans="1:16" x14ac:dyDescent="0.2">
      <c r="A514" s="105" t="s">
        <v>565</v>
      </c>
      <c r="B514" s="106" t="s">
        <v>35</v>
      </c>
      <c r="C514" s="52" t="s">
        <v>24</v>
      </c>
      <c r="D514" s="82">
        <v>44055</v>
      </c>
      <c r="E514" s="123">
        <v>594000</v>
      </c>
      <c r="F514" s="123">
        <v>-1463443</v>
      </c>
      <c r="G514" s="81">
        <v>47</v>
      </c>
      <c r="H514" s="50">
        <v>7.9502134323120117</v>
      </c>
      <c r="I514" s="35" t="s">
        <v>39</v>
      </c>
      <c r="J514" s="49">
        <v>2556.084716796875</v>
      </c>
      <c r="K514" s="47">
        <v>90</v>
      </c>
      <c r="L514" s="49">
        <v>666.74945068359375</v>
      </c>
      <c r="M514" s="47">
        <v>90</v>
      </c>
      <c r="N514" s="49">
        <v>0</v>
      </c>
      <c r="O514" s="48">
        <v>0</v>
      </c>
      <c r="P514" s="47">
        <v>14.85</v>
      </c>
    </row>
    <row r="515" spans="1:16" x14ac:dyDescent="0.2">
      <c r="A515" s="105" t="s">
        <v>566</v>
      </c>
      <c r="B515" s="106" t="s">
        <v>35</v>
      </c>
      <c r="C515" s="52" t="s">
        <v>24</v>
      </c>
      <c r="D515" s="82">
        <v>44058</v>
      </c>
      <c r="E515" s="123">
        <v>594000</v>
      </c>
      <c r="F515" s="123">
        <v>-1465280</v>
      </c>
      <c r="G515" s="81">
        <v>58</v>
      </c>
      <c r="H515" s="50">
        <v>7.9502134323120117</v>
      </c>
      <c r="I515" s="35" t="s">
        <v>39</v>
      </c>
      <c r="J515" s="49">
        <v>233.31121826171875</v>
      </c>
      <c r="K515" s="47">
        <v>14</v>
      </c>
      <c r="L515" s="49">
        <v>56.005725860595703</v>
      </c>
      <c r="M515" s="47">
        <v>7</v>
      </c>
      <c r="N515" s="49">
        <v>0</v>
      </c>
      <c r="O515" s="48">
        <v>0</v>
      </c>
      <c r="P515" s="47">
        <v>0</v>
      </c>
    </row>
    <row r="516" spans="1:16" x14ac:dyDescent="0.2">
      <c r="A516" s="105" t="s">
        <v>567</v>
      </c>
      <c r="B516" s="106" t="s">
        <v>35</v>
      </c>
      <c r="C516" s="52" t="s">
        <v>24</v>
      </c>
      <c r="D516" s="82">
        <v>44058</v>
      </c>
      <c r="E516" s="123">
        <v>593999</v>
      </c>
      <c r="F516" s="123">
        <v>-1471001</v>
      </c>
      <c r="G516" s="81">
        <v>112</v>
      </c>
      <c r="H516" s="50">
        <v>7.9502134323120117</v>
      </c>
      <c r="I516" s="35" t="s">
        <v>39</v>
      </c>
      <c r="J516" s="49">
        <v>359.4493408203125</v>
      </c>
      <c r="K516" s="47">
        <v>18</v>
      </c>
      <c r="L516" s="49">
        <v>45.467472076416016</v>
      </c>
      <c r="M516" s="47">
        <v>5</v>
      </c>
      <c r="N516" s="49">
        <v>9.9</v>
      </c>
      <c r="O516" s="48">
        <v>4.95</v>
      </c>
      <c r="P516" s="47">
        <v>4.95</v>
      </c>
    </row>
    <row r="517" spans="1:16" x14ac:dyDescent="0.2">
      <c r="A517" s="105" t="s">
        <v>568</v>
      </c>
      <c r="B517" s="106" t="s">
        <v>35</v>
      </c>
      <c r="C517" s="52" t="s">
        <v>24</v>
      </c>
      <c r="D517" s="82">
        <v>44059</v>
      </c>
      <c r="E517" s="123">
        <v>593999</v>
      </c>
      <c r="F517" s="123">
        <v>-1473341</v>
      </c>
      <c r="G517" s="81">
        <v>64</v>
      </c>
      <c r="H517" s="50">
        <v>7.9502134323120117</v>
      </c>
      <c r="I517" s="35" t="s">
        <v>39</v>
      </c>
      <c r="J517" s="49">
        <v>679.66729736328125</v>
      </c>
      <c r="K517" s="47">
        <v>38</v>
      </c>
      <c r="L517" s="49">
        <v>134.64404296875</v>
      </c>
      <c r="M517" s="47">
        <v>17</v>
      </c>
      <c r="N517" s="49">
        <v>4.95</v>
      </c>
      <c r="O517" s="48">
        <v>0</v>
      </c>
      <c r="P517" s="47">
        <v>0</v>
      </c>
    </row>
    <row r="518" spans="1:16" x14ac:dyDescent="0.2">
      <c r="A518" s="105" t="s">
        <v>569</v>
      </c>
      <c r="B518" s="106" t="s">
        <v>35</v>
      </c>
      <c r="C518" s="52" t="s">
        <v>24</v>
      </c>
      <c r="D518" s="82">
        <v>44062</v>
      </c>
      <c r="E518" s="123">
        <v>594984</v>
      </c>
      <c r="F518" s="123">
        <v>-1445802</v>
      </c>
      <c r="G518" s="81">
        <v>106</v>
      </c>
      <c r="H518" s="50">
        <v>8.0305185317993164</v>
      </c>
      <c r="I518" s="35" t="s">
        <v>39</v>
      </c>
      <c r="J518" s="49">
        <v>931.06060791015625</v>
      </c>
      <c r="K518" s="47">
        <v>35</v>
      </c>
      <c r="L518" s="49">
        <v>121.54594421386719</v>
      </c>
      <c r="M518" s="47">
        <v>15</v>
      </c>
      <c r="N518" s="49">
        <v>5</v>
      </c>
      <c r="O518" s="48">
        <v>10</v>
      </c>
      <c r="P518" s="47">
        <v>0</v>
      </c>
    </row>
    <row r="519" spans="1:16" x14ac:dyDescent="0.2">
      <c r="A519" s="105" t="s">
        <v>570</v>
      </c>
      <c r="B519" s="106" t="s">
        <v>35</v>
      </c>
      <c r="C519" s="52" t="s">
        <v>24</v>
      </c>
      <c r="D519" s="82">
        <v>44078</v>
      </c>
      <c r="E519" s="123">
        <v>595003</v>
      </c>
      <c r="F519" s="123">
        <v>-1455300</v>
      </c>
      <c r="G519" s="81">
        <v>55</v>
      </c>
      <c r="H519" s="50">
        <v>7.9502134323120117</v>
      </c>
      <c r="I519" s="35" t="s">
        <v>39</v>
      </c>
      <c r="J519" s="49">
        <v>263.0784912109375</v>
      </c>
      <c r="K519" s="47">
        <v>9</v>
      </c>
      <c r="L519" s="49">
        <v>51.567592620849609</v>
      </c>
      <c r="M519" s="47">
        <v>6</v>
      </c>
      <c r="N519" s="49">
        <v>0</v>
      </c>
      <c r="O519" s="48">
        <v>0</v>
      </c>
      <c r="P519" s="47">
        <v>0</v>
      </c>
    </row>
    <row r="520" spans="1:16" x14ac:dyDescent="0.2">
      <c r="A520" s="105" t="s">
        <v>571</v>
      </c>
      <c r="B520" s="106" t="s">
        <v>35</v>
      </c>
      <c r="C520" s="52" t="s">
        <v>24</v>
      </c>
      <c r="D520" s="82">
        <v>44054</v>
      </c>
      <c r="E520" s="123">
        <v>594997</v>
      </c>
      <c r="F520" s="123">
        <v>-1461300</v>
      </c>
      <c r="G520" s="81">
        <v>34</v>
      </c>
      <c r="H520" s="50">
        <v>7.869908332824707</v>
      </c>
      <c r="I520" s="35" t="s">
        <v>39</v>
      </c>
      <c r="J520" s="49">
        <v>977.2066650390625</v>
      </c>
      <c r="K520" s="47">
        <v>31</v>
      </c>
      <c r="L520" s="49">
        <v>164.91621398925781</v>
      </c>
      <c r="M520" s="47">
        <v>23</v>
      </c>
      <c r="N520" s="49">
        <v>0</v>
      </c>
      <c r="O520" s="48">
        <v>0</v>
      </c>
      <c r="P520" s="47">
        <v>9.8000000000000007</v>
      </c>
    </row>
    <row r="521" spans="1:16" x14ac:dyDescent="0.2">
      <c r="A521" s="105" t="s">
        <v>572</v>
      </c>
      <c r="B521" s="106" t="s">
        <v>35</v>
      </c>
      <c r="C521" s="52" t="s">
        <v>24</v>
      </c>
      <c r="D521" s="82">
        <v>44054</v>
      </c>
      <c r="E521" s="123">
        <v>595001</v>
      </c>
      <c r="F521" s="123">
        <v>-1463294</v>
      </c>
      <c r="G521" s="81">
        <v>37</v>
      </c>
      <c r="H521" s="50">
        <v>7.9502134323120117</v>
      </c>
      <c r="I521" s="35" t="s">
        <v>39</v>
      </c>
      <c r="J521" s="49">
        <v>1446.7015380859375</v>
      </c>
      <c r="K521" s="47">
        <v>48</v>
      </c>
      <c r="L521" s="49">
        <v>356.03598022460938</v>
      </c>
      <c r="M521" s="47">
        <v>54</v>
      </c>
      <c r="N521" s="49">
        <v>0</v>
      </c>
      <c r="O521" s="48">
        <v>0</v>
      </c>
      <c r="P521" s="47">
        <v>0</v>
      </c>
    </row>
    <row r="522" spans="1:16" x14ac:dyDescent="0.2">
      <c r="A522" s="105" t="s">
        <v>573</v>
      </c>
      <c r="B522" s="106" t="s">
        <v>35</v>
      </c>
      <c r="C522" s="52" t="s">
        <v>24</v>
      </c>
      <c r="D522" s="82">
        <v>44058</v>
      </c>
      <c r="E522" s="123">
        <v>594999</v>
      </c>
      <c r="F522" s="123">
        <v>-1465301</v>
      </c>
      <c r="G522" s="81">
        <v>41</v>
      </c>
      <c r="H522" s="50">
        <v>7.9502134323120117</v>
      </c>
      <c r="I522" s="35" t="s">
        <v>39</v>
      </c>
      <c r="J522" s="49">
        <v>476.8621826171875</v>
      </c>
      <c r="K522" s="47">
        <v>21</v>
      </c>
      <c r="L522" s="49">
        <v>602.59735107421875</v>
      </c>
      <c r="M522" s="47">
        <v>94</v>
      </c>
      <c r="N522" s="49">
        <v>0</v>
      </c>
      <c r="O522" s="48">
        <v>4.95</v>
      </c>
      <c r="P522" s="47">
        <v>0</v>
      </c>
    </row>
    <row r="523" spans="1:16" x14ac:dyDescent="0.2">
      <c r="A523" s="105" t="s">
        <v>574</v>
      </c>
      <c r="B523" s="106" t="s">
        <v>35</v>
      </c>
      <c r="C523" s="52" t="s">
        <v>24</v>
      </c>
      <c r="D523" s="82">
        <v>44057</v>
      </c>
      <c r="E523" s="123">
        <v>594998</v>
      </c>
      <c r="F523" s="123">
        <v>-1471192</v>
      </c>
      <c r="G523" s="81">
        <v>97</v>
      </c>
      <c r="H523" s="50">
        <v>7.9502134323120117</v>
      </c>
      <c r="I523" s="35" t="s">
        <v>39</v>
      </c>
      <c r="J523" s="49">
        <v>564.91534423828125</v>
      </c>
      <c r="K523" s="47">
        <v>26</v>
      </c>
      <c r="L523" s="49">
        <v>146.88203430175781</v>
      </c>
      <c r="M523" s="47">
        <v>17</v>
      </c>
      <c r="N523" s="49">
        <v>0</v>
      </c>
      <c r="O523" s="48">
        <v>69.3</v>
      </c>
      <c r="P523" s="47">
        <v>0</v>
      </c>
    </row>
    <row r="524" spans="1:16" x14ac:dyDescent="0.2">
      <c r="A524" s="105" t="s">
        <v>575</v>
      </c>
      <c r="B524" s="106" t="s">
        <v>35</v>
      </c>
      <c r="C524" s="52" t="s">
        <v>24</v>
      </c>
      <c r="D524" s="82">
        <v>44062</v>
      </c>
      <c r="E524" s="123">
        <v>600001</v>
      </c>
      <c r="F524" s="123">
        <v>-1443954</v>
      </c>
      <c r="G524" s="81">
        <v>123</v>
      </c>
      <c r="H524" s="50">
        <v>7.869908332824707</v>
      </c>
      <c r="I524" s="35" t="s">
        <v>39</v>
      </c>
      <c r="J524" s="49">
        <v>2100.00048828125</v>
      </c>
      <c r="K524" s="47">
        <v>89</v>
      </c>
      <c r="L524" s="49">
        <v>121.68161010742188</v>
      </c>
      <c r="M524" s="47">
        <v>16</v>
      </c>
      <c r="N524" s="49">
        <v>14.7</v>
      </c>
      <c r="O524" s="48">
        <v>19.600000000000001</v>
      </c>
      <c r="P524" s="47">
        <v>0</v>
      </c>
    </row>
    <row r="525" spans="1:16" x14ac:dyDescent="0.2">
      <c r="A525" s="105" t="s">
        <v>576</v>
      </c>
      <c r="B525" s="106" t="s">
        <v>35</v>
      </c>
      <c r="C525" s="52" t="s">
        <v>24</v>
      </c>
      <c r="D525" s="82">
        <v>44063</v>
      </c>
      <c r="E525" s="123">
        <v>595980</v>
      </c>
      <c r="F525" s="123">
        <v>-1445902</v>
      </c>
      <c r="G525" s="81">
        <v>71</v>
      </c>
      <c r="H525" s="50">
        <v>8.0305185317993164</v>
      </c>
      <c r="I525" s="35" t="s">
        <v>39</v>
      </c>
      <c r="J525" s="49">
        <v>1415.9156494140625</v>
      </c>
      <c r="K525" s="47">
        <v>69</v>
      </c>
      <c r="L525" s="49">
        <v>258.36077880859375</v>
      </c>
      <c r="M525" s="47">
        <v>32</v>
      </c>
      <c r="N525" s="49">
        <v>0</v>
      </c>
      <c r="O525" s="48">
        <v>5</v>
      </c>
      <c r="P525" s="47">
        <v>0</v>
      </c>
    </row>
    <row r="526" spans="1:16" x14ac:dyDescent="0.2">
      <c r="A526" s="105" t="s">
        <v>577</v>
      </c>
      <c r="B526" s="106" t="s">
        <v>35</v>
      </c>
      <c r="C526" s="52" t="s">
        <v>24</v>
      </c>
      <c r="D526" s="82">
        <v>44063</v>
      </c>
      <c r="E526" s="123">
        <v>600000</v>
      </c>
      <c r="F526" s="123">
        <v>-1451877</v>
      </c>
      <c r="G526" s="81">
        <v>63</v>
      </c>
      <c r="H526" s="50">
        <v>7.9502134323120117</v>
      </c>
      <c r="I526" s="35" t="s">
        <v>39</v>
      </c>
      <c r="J526" s="49">
        <v>462.85635375976563</v>
      </c>
      <c r="K526" s="47">
        <v>20</v>
      </c>
      <c r="L526" s="49">
        <v>184.507568359375</v>
      </c>
      <c r="M526" s="47">
        <v>24</v>
      </c>
      <c r="N526" s="49">
        <v>0</v>
      </c>
      <c r="O526" s="48">
        <v>0</v>
      </c>
      <c r="P526" s="47">
        <v>0</v>
      </c>
    </row>
    <row r="527" spans="1:16" x14ac:dyDescent="0.2">
      <c r="A527" s="105" t="s">
        <v>578</v>
      </c>
      <c r="B527" s="106" t="s">
        <v>35</v>
      </c>
      <c r="C527" s="52" t="s">
        <v>24</v>
      </c>
      <c r="D527" s="82">
        <v>44054</v>
      </c>
      <c r="E527" s="123">
        <v>595999</v>
      </c>
      <c r="F527" s="123">
        <v>-1461200</v>
      </c>
      <c r="G527" s="81">
        <v>34</v>
      </c>
      <c r="H527" s="50">
        <v>7.7896027565002441</v>
      </c>
      <c r="I527" s="35" t="s">
        <v>39</v>
      </c>
      <c r="J527" s="49">
        <v>1108.209716796875</v>
      </c>
      <c r="K527" s="47">
        <v>44</v>
      </c>
      <c r="L527" s="49">
        <v>349.999267578125</v>
      </c>
      <c r="M527" s="47">
        <v>48</v>
      </c>
      <c r="N527" s="49">
        <v>0</v>
      </c>
      <c r="O527" s="48">
        <v>0</v>
      </c>
      <c r="P527" s="47">
        <v>19.399999999999999</v>
      </c>
    </row>
    <row r="528" spans="1:16" x14ac:dyDescent="0.2">
      <c r="A528" s="105" t="s">
        <v>579</v>
      </c>
      <c r="B528" s="106" t="s">
        <v>35</v>
      </c>
      <c r="C528" s="52" t="s">
        <v>24</v>
      </c>
      <c r="D528" s="82">
        <v>44066</v>
      </c>
      <c r="E528" s="123">
        <v>595997</v>
      </c>
      <c r="F528" s="123">
        <v>-1463203</v>
      </c>
      <c r="G528" s="81">
        <v>35</v>
      </c>
      <c r="H528" s="50">
        <v>7.9502134323120117</v>
      </c>
      <c r="I528" s="35" t="s">
        <v>39</v>
      </c>
      <c r="J528" s="49">
        <v>478.4404296875</v>
      </c>
      <c r="K528" s="47">
        <v>15</v>
      </c>
      <c r="L528" s="49">
        <v>310.56796264648438</v>
      </c>
      <c r="M528" s="47">
        <v>58</v>
      </c>
      <c r="N528" s="49">
        <v>0</v>
      </c>
      <c r="O528" s="48">
        <v>0</v>
      </c>
      <c r="P528" s="47">
        <v>0</v>
      </c>
    </row>
    <row r="529" spans="1:16" x14ac:dyDescent="0.2">
      <c r="A529" s="105" t="s">
        <v>580</v>
      </c>
      <c r="B529" s="106" t="s">
        <v>35</v>
      </c>
      <c r="C529" s="52" t="s">
        <v>24</v>
      </c>
      <c r="D529" s="82">
        <v>44057</v>
      </c>
      <c r="E529" s="123">
        <v>600000</v>
      </c>
      <c r="F529" s="123">
        <v>-1465229</v>
      </c>
      <c r="G529" s="81">
        <v>77</v>
      </c>
      <c r="H529" s="50">
        <v>7.9502134323120117</v>
      </c>
      <c r="I529" s="35" t="s">
        <v>39</v>
      </c>
      <c r="J529" s="49">
        <v>76.18865966796875</v>
      </c>
      <c r="K529" s="47">
        <v>4</v>
      </c>
      <c r="L529" s="49">
        <v>59.788288116455078</v>
      </c>
      <c r="M529" s="47">
        <v>7</v>
      </c>
      <c r="N529" s="49">
        <v>0</v>
      </c>
      <c r="O529" s="48">
        <v>0</v>
      </c>
      <c r="P529" s="47">
        <v>0</v>
      </c>
    </row>
    <row r="530" spans="1:16" x14ac:dyDescent="0.2">
      <c r="A530" s="105" t="s">
        <v>581</v>
      </c>
      <c r="B530" s="106" t="s">
        <v>35</v>
      </c>
      <c r="C530" s="52" t="s">
        <v>24</v>
      </c>
      <c r="D530" s="82">
        <v>44057</v>
      </c>
      <c r="E530" s="123">
        <v>600001</v>
      </c>
      <c r="F530" s="123">
        <v>-1471231</v>
      </c>
      <c r="G530" s="81">
        <v>97</v>
      </c>
      <c r="H530" s="50">
        <v>7.9502134323120117</v>
      </c>
      <c r="I530" s="35" t="s">
        <v>39</v>
      </c>
      <c r="J530" s="49">
        <v>827.2236328125</v>
      </c>
      <c r="K530" s="47">
        <v>38</v>
      </c>
      <c r="L530" s="49">
        <v>84.8218994140625</v>
      </c>
      <c r="M530" s="47">
        <v>11</v>
      </c>
      <c r="N530" s="49">
        <v>4.95</v>
      </c>
      <c r="O530" s="48">
        <v>39.6</v>
      </c>
      <c r="P530" s="47">
        <v>4.95</v>
      </c>
    </row>
    <row r="531" spans="1:16" x14ac:dyDescent="0.2">
      <c r="A531" s="105" t="s">
        <v>582</v>
      </c>
      <c r="B531" s="106" t="s">
        <v>35</v>
      </c>
      <c r="C531" s="52" t="s">
        <v>24</v>
      </c>
      <c r="D531" s="82">
        <v>44064</v>
      </c>
      <c r="E531" s="123">
        <v>600993</v>
      </c>
      <c r="F531" s="123">
        <v>-1453098</v>
      </c>
      <c r="G531" s="81">
        <v>47</v>
      </c>
      <c r="H531" s="50">
        <v>7.9502134323120117</v>
      </c>
      <c r="I531" s="35" t="s">
        <v>39</v>
      </c>
      <c r="J531" s="49">
        <v>689.80084228515625</v>
      </c>
      <c r="K531" s="47">
        <v>30</v>
      </c>
      <c r="L531" s="49">
        <v>210.67337036132813</v>
      </c>
      <c r="M531" s="47">
        <v>29</v>
      </c>
      <c r="N531" s="49">
        <v>0</v>
      </c>
      <c r="O531" s="48">
        <v>0</v>
      </c>
      <c r="P531" s="47">
        <v>0</v>
      </c>
    </row>
    <row r="532" spans="1:16" x14ac:dyDescent="0.2">
      <c r="A532" s="105" t="s">
        <v>583</v>
      </c>
      <c r="B532" s="106" t="s">
        <v>35</v>
      </c>
      <c r="C532" s="52" t="s">
        <v>24</v>
      </c>
      <c r="D532" s="82">
        <v>44065</v>
      </c>
      <c r="E532" s="123">
        <v>601000</v>
      </c>
      <c r="F532" s="123">
        <v>-1455059</v>
      </c>
      <c r="G532" s="81">
        <v>58</v>
      </c>
      <c r="H532" s="50">
        <v>7.9502134323120117</v>
      </c>
      <c r="I532" s="35" t="s">
        <v>39</v>
      </c>
      <c r="J532" s="49">
        <v>610.71502685546875</v>
      </c>
      <c r="K532" s="47">
        <v>23</v>
      </c>
      <c r="L532" s="49">
        <v>90.219879150390625</v>
      </c>
      <c r="M532" s="47">
        <v>10</v>
      </c>
      <c r="N532" s="49">
        <v>0</v>
      </c>
      <c r="O532" s="48">
        <v>0</v>
      </c>
      <c r="P532" s="47">
        <v>0</v>
      </c>
    </row>
    <row r="533" spans="1:16" x14ac:dyDescent="0.2">
      <c r="A533" s="105" t="s">
        <v>584</v>
      </c>
      <c r="B533" s="106" t="s">
        <v>35</v>
      </c>
      <c r="C533" s="52" t="s">
        <v>24</v>
      </c>
      <c r="D533" s="82">
        <v>44065</v>
      </c>
      <c r="E533" s="123">
        <v>600993</v>
      </c>
      <c r="F533" s="123">
        <v>-1461100</v>
      </c>
      <c r="G533" s="81">
        <v>45</v>
      </c>
      <c r="H533" s="50">
        <v>7.9502134323120117</v>
      </c>
      <c r="I533" s="35" t="s">
        <v>39</v>
      </c>
      <c r="J533" s="49">
        <v>1527.3863525390625</v>
      </c>
      <c r="K533" s="47">
        <v>66</v>
      </c>
      <c r="L533" s="49">
        <v>517.8140869140625</v>
      </c>
      <c r="M533" s="47">
        <v>75</v>
      </c>
      <c r="N533" s="49">
        <v>0</v>
      </c>
      <c r="O533" s="48">
        <v>0</v>
      </c>
      <c r="P533" s="47">
        <v>0</v>
      </c>
    </row>
    <row r="534" spans="1:16" x14ac:dyDescent="0.2">
      <c r="A534" s="105" t="s">
        <v>585</v>
      </c>
      <c r="B534" s="106" t="s">
        <v>35</v>
      </c>
      <c r="C534" s="52" t="s">
        <v>24</v>
      </c>
      <c r="D534" s="82">
        <v>44075</v>
      </c>
      <c r="E534" s="123">
        <v>601000</v>
      </c>
      <c r="F534" s="123">
        <v>-1473095</v>
      </c>
      <c r="G534" s="81">
        <v>38</v>
      </c>
      <c r="H534" s="50">
        <v>7.9502134323120117</v>
      </c>
      <c r="I534" s="35" t="s">
        <v>39</v>
      </c>
      <c r="J534" s="49">
        <v>632.98944091796875</v>
      </c>
      <c r="K534" s="47">
        <v>30</v>
      </c>
      <c r="L534" s="49">
        <v>221.3746337890625</v>
      </c>
      <c r="M534" s="47">
        <v>28</v>
      </c>
      <c r="N534" s="49">
        <v>0</v>
      </c>
      <c r="O534" s="48">
        <v>0</v>
      </c>
      <c r="P534" s="47">
        <v>44.55</v>
      </c>
    </row>
    <row r="535" spans="1:16" x14ac:dyDescent="0.2">
      <c r="A535" s="105" t="s">
        <v>586</v>
      </c>
      <c r="B535" s="106" t="s">
        <v>35</v>
      </c>
      <c r="C535" s="52" t="s">
        <v>24</v>
      </c>
      <c r="D535" s="82">
        <v>44075</v>
      </c>
      <c r="E535" s="123">
        <v>600993</v>
      </c>
      <c r="F535" s="123">
        <v>-1475100</v>
      </c>
      <c r="G535" s="81">
        <v>183</v>
      </c>
      <c r="H535" s="50">
        <v>7.9502134323120117</v>
      </c>
      <c r="I535" s="35" t="s">
        <v>39</v>
      </c>
      <c r="J535" s="49">
        <v>1125.1632080078125</v>
      </c>
      <c r="K535" s="47">
        <v>54</v>
      </c>
      <c r="L535" s="49">
        <v>421.8077392578125</v>
      </c>
      <c r="M535" s="47">
        <v>52</v>
      </c>
      <c r="N535" s="49">
        <v>4.95</v>
      </c>
      <c r="O535" s="48">
        <v>0</v>
      </c>
      <c r="P535" s="47">
        <v>0</v>
      </c>
    </row>
    <row r="536" spans="1:16" x14ac:dyDescent="0.2">
      <c r="A536" s="105" t="s">
        <v>587</v>
      </c>
      <c r="B536" s="106" t="s">
        <v>35</v>
      </c>
      <c r="C536" s="52" t="s">
        <v>24</v>
      </c>
      <c r="D536" s="82">
        <v>44074</v>
      </c>
      <c r="E536" s="123">
        <v>602022</v>
      </c>
      <c r="F536" s="123">
        <v>-1473097</v>
      </c>
      <c r="G536" s="81">
        <v>71</v>
      </c>
      <c r="H536" s="50">
        <v>7.9502134323120117</v>
      </c>
      <c r="I536" s="35" t="s">
        <v>39</v>
      </c>
      <c r="J536" s="49">
        <v>807.06640625</v>
      </c>
      <c r="K536" s="47">
        <v>32</v>
      </c>
      <c r="L536" s="49">
        <v>145.09776306152344</v>
      </c>
      <c r="M536" s="47">
        <v>17</v>
      </c>
      <c r="N536" s="49">
        <v>0</v>
      </c>
      <c r="O536" s="48">
        <v>24.75</v>
      </c>
      <c r="P536" s="47">
        <v>9.9</v>
      </c>
    </row>
    <row r="537" spans="1:16" x14ac:dyDescent="0.2">
      <c r="A537" s="105" t="s">
        <v>588</v>
      </c>
      <c r="B537" s="106" t="s">
        <v>35</v>
      </c>
      <c r="C537" s="52" t="s">
        <v>24</v>
      </c>
      <c r="D537" s="82">
        <v>44067</v>
      </c>
      <c r="E537" s="123">
        <v>603000</v>
      </c>
      <c r="F537" s="123">
        <v>-1462891</v>
      </c>
      <c r="G537" s="81">
        <v>34</v>
      </c>
      <c r="H537" s="50">
        <v>7.9502134323120117</v>
      </c>
      <c r="I537" s="35" t="s">
        <v>39</v>
      </c>
      <c r="J537" s="49">
        <v>642.85333251953125</v>
      </c>
      <c r="K537" s="47">
        <v>28</v>
      </c>
      <c r="L537" s="49">
        <v>390.38644409179688</v>
      </c>
      <c r="M537" s="47">
        <v>51</v>
      </c>
      <c r="N537" s="49">
        <v>0</v>
      </c>
      <c r="O537" s="48">
        <v>24.75</v>
      </c>
      <c r="P537" s="47">
        <v>0</v>
      </c>
    </row>
    <row r="538" spans="1:16" x14ac:dyDescent="0.2">
      <c r="A538" s="105" t="s">
        <v>589</v>
      </c>
      <c r="B538" s="106" t="s">
        <v>35</v>
      </c>
      <c r="C538" s="52" t="s">
        <v>24</v>
      </c>
      <c r="D538" s="82">
        <v>44067</v>
      </c>
      <c r="E538" s="123">
        <v>603002</v>
      </c>
      <c r="F538" s="123">
        <v>-1464850</v>
      </c>
      <c r="G538" s="81">
        <v>217</v>
      </c>
      <c r="H538" s="50">
        <v>7.9502134323120117</v>
      </c>
      <c r="I538" s="35" t="s">
        <v>39</v>
      </c>
      <c r="J538" s="49">
        <v>4204.70703125</v>
      </c>
      <c r="K538" s="47">
        <v>221</v>
      </c>
      <c r="L538" s="49">
        <v>160.41973876953125</v>
      </c>
      <c r="M538" s="47">
        <v>17</v>
      </c>
      <c r="N538" s="49">
        <v>29.7</v>
      </c>
      <c r="O538" s="48">
        <v>0</v>
      </c>
      <c r="P538" s="47">
        <v>4.95</v>
      </c>
    </row>
    <row r="539" spans="1:16" x14ac:dyDescent="0.2">
      <c r="A539" s="105" t="s">
        <v>590</v>
      </c>
      <c r="B539" s="106" t="s">
        <v>35</v>
      </c>
      <c r="C539" s="52" t="s">
        <v>24</v>
      </c>
      <c r="D539" s="82">
        <v>44070</v>
      </c>
      <c r="E539" s="123">
        <v>603013</v>
      </c>
      <c r="F539" s="123">
        <v>-1470991</v>
      </c>
      <c r="G539" s="81">
        <v>97</v>
      </c>
      <c r="H539" s="50">
        <v>7.9502134323120117</v>
      </c>
      <c r="I539" s="35" t="s">
        <v>39</v>
      </c>
      <c r="J539" s="49">
        <v>2301.1474609375</v>
      </c>
      <c r="K539" s="47">
        <v>114</v>
      </c>
      <c r="L539" s="49">
        <v>268.69146728515625</v>
      </c>
      <c r="M539" s="47">
        <v>31</v>
      </c>
      <c r="N539" s="49">
        <v>0</v>
      </c>
      <c r="O539" s="48">
        <v>4.95</v>
      </c>
      <c r="P539" s="47">
        <v>0</v>
      </c>
    </row>
    <row r="540" spans="1:16" x14ac:dyDescent="0.2">
      <c r="A540" s="105" t="s">
        <v>591</v>
      </c>
      <c r="B540" s="106" t="s">
        <v>35</v>
      </c>
      <c r="C540" s="52" t="s">
        <v>24</v>
      </c>
      <c r="D540" s="82">
        <v>44074</v>
      </c>
      <c r="E540" s="123">
        <v>602991</v>
      </c>
      <c r="F540" s="123">
        <v>-1472999</v>
      </c>
      <c r="G540" s="81">
        <v>105</v>
      </c>
      <c r="H540" s="50">
        <v>7.9502134323120117</v>
      </c>
      <c r="I540" s="35" t="s">
        <v>39</v>
      </c>
      <c r="J540" s="49">
        <v>1031.0931396484375</v>
      </c>
      <c r="K540" s="47">
        <v>48</v>
      </c>
      <c r="L540" s="49">
        <v>126.84908294677734</v>
      </c>
      <c r="M540" s="47">
        <v>15</v>
      </c>
      <c r="N540" s="49">
        <v>0</v>
      </c>
      <c r="O540" s="48">
        <v>0</v>
      </c>
      <c r="P540" s="47">
        <v>0</v>
      </c>
    </row>
    <row r="541" spans="1:16" x14ac:dyDescent="0.2">
      <c r="A541" s="105" t="s">
        <v>592</v>
      </c>
      <c r="B541" s="106" t="s">
        <v>35</v>
      </c>
      <c r="C541" s="52" t="s">
        <v>24</v>
      </c>
      <c r="D541" s="82">
        <v>44072</v>
      </c>
      <c r="E541" s="123">
        <v>602990</v>
      </c>
      <c r="F541" s="123">
        <v>-1474999</v>
      </c>
      <c r="G541" s="81">
        <v>290</v>
      </c>
      <c r="H541" s="50">
        <v>7.9502134323120117</v>
      </c>
      <c r="I541" s="35" t="s">
        <v>39</v>
      </c>
      <c r="J541" s="49">
        <v>1641.4786376953125</v>
      </c>
      <c r="K541" s="47">
        <v>53</v>
      </c>
      <c r="L541" s="49">
        <v>60.147529602050781</v>
      </c>
      <c r="M541" s="47">
        <v>6</v>
      </c>
      <c r="N541" s="49">
        <v>34.65</v>
      </c>
      <c r="O541" s="48">
        <v>0</v>
      </c>
      <c r="P541" s="47">
        <v>24.75</v>
      </c>
    </row>
    <row r="542" spans="1:16" x14ac:dyDescent="0.2">
      <c r="A542" s="105" t="s">
        <v>593</v>
      </c>
      <c r="B542" s="106" t="s">
        <v>35</v>
      </c>
      <c r="C542" s="52" t="s">
        <v>24</v>
      </c>
      <c r="D542" s="82">
        <v>44070</v>
      </c>
      <c r="E542" s="123">
        <v>603980</v>
      </c>
      <c r="F542" s="123">
        <v>-1464899</v>
      </c>
      <c r="G542" s="81">
        <v>229</v>
      </c>
      <c r="H542" s="50">
        <v>7.9502134323120117</v>
      </c>
      <c r="I542" s="35" t="s">
        <v>39</v>
      </c>
      <c r="J542" s="49">
        <v>4619.27880859375</v>
      </c>
      <c r="K542" s="47">
        <v>228</v>
      </c>
      <c r="L542" s="49">
        <v>337.7921142578125</v>
      </c>
      <c r="M542" s="47">
        <v>35</v>
      </c>
      <c r="N542" s="49">
        <v>24.75</v>
      </c>
      <c r="O542" s="48">
        <v>0</v>
      </c>
      <c r="P542" s="47">
        <v>9.9</v>
      </c>
    </row>
    <row r="543" spans="1:16" x14ac:dyDescent="0.2">
      <c r="A543" s="105" t="s">
        <v>594</v>
      </c>
      <c r="B543" s="106" t="s">
        <v>35</v>
      </c>
      <c r="C543" s="52" t="s">
        <v>24</v>
      </c>
      <c r="D543" s="82">
        <v>44070</v>
      </c>
      <c r="E543" s="123">
        <v>604000</v>
      </c>
      <c r="F543" s="123">
        <v>-1470867</v>
      </c>
      <c r="G543" s="81">
        <v>133</v>
      </c>
      <c r="H543" s="50">
        <v>7.9502134323120117</v>
      </c>
      <c r="I543" s="35" t="s">
        <v>39</v>
      </c>
      <c r="J543" s="49">
        <v>1113.066162109375</v>
      </c>
      <c r="K543" s="47">
        <v>52</v>
      </c>
      <c r="L543" s="49">
        <v>251.66629028320313</v>
      </c>
      <c r="M543" s="47">
        <v>28</v>
      </c>
      <c r="N543" s="49">
        <v>44.55</v>
      </c>
      <c r="O543" s="48">
        <v>34.65</v>
      </c>
      <c r="P543" s="47">
        <v>4.95</v>
      </c>
    </row>
    <row r="544" spans="1:16" x14ac:dyDescent="0.2">
      <c r="A544" s="105" t="s">
        <v>595</v>
      </c>
      <c r="B544" s="106" t="s">
        <v>35</v>
      </c>
      <c r="C544" s="52" t="s">
        <v>24</v>
      </c>
      <c r="D544" s="82">
        <v>44071</v>
      </c>
      <c r="E544" s="123">
        <v>605001</v>
      </c>
      <c r="F544" s="123">
        <v>-1470827</v>
      </c>
      <c r="G544" s="81">
        <v>178</v>
      </c>
      <c r="H544" s="50">
        <v>7.9502134323120117</v>
      </c>
      <c r="I544" s="35" t="s">
        <v>39</v>
      </c>
      <c r="J544" s="49">
        <v>2766.48046875</v>
      </c>
      <c r="K544" s="47">
        <v>126</v>
      </c>
      <c r="L544" s="49">
        <v>480.10464477539063</v>
      </c>
      <c r="M544" s="47">
        <v>55</v>
      </c>
      <c r="N544" s="49">
        <v>4.95</v>
      </c>
      <c r="O544" s="48">
        <v>4.95</v>
      </c>
      <c r="P544" s="47">
        <v>9.9</v>
      </c>
    </row>
    <row r="545" spans="1:16" x14ac:dyDescent="0.2">
      <c r="A545" s="105" t="s">
        <v>596</v>
      </c>
      <c r="B545" s="106" t="s">
        <v>35</v>
      </c>
      <c r="C545" s="52" t="s">
        <v>24</v>
      </c>
      <c r="D545" s="82">
        <v>44073</v>
      </c>
      <c r="E545" s="123">
        <v>605003</v>
      </c>
      <c r="F545" s="123">
        <v>-1480999</v>
      </c>
      <c r="G545" s="81">
        <v>167</v>
      </c>
      <c r="H545" s="50">
        <v>7.9502134323120117</v>
      </c>
      <c r="I545" s="35" t="s">
        <v>39</v>
      </c>
      <c r="J545" s="49">
        <v>1296.3529052734375</v>
      </c>
      <c r="K545" s="47">
        <v>46</v>
      </c>
      <c r="L545" s="49">
        <v>99.444259643554688</v>
      </c>
      <c r="M545" s="47">
        <v>12</v>
      </c>
      <c r="N545" s="49">
        <v>0</v>
      </c>
      <c r="O545" s="48">
        <v>9.9</v>
      </c>
      <c r="P545" s="47">
        <v>14.85</v>
      </c>
    </row>
    <row r="546" spans="1:16" x14ac:dyDescent="0.2">
      <c r="A546" s="105" t="s">
        <v>597</v>
      </c>
      <c r="B546" s="106" t="s">
        <v>35</v>
      </c>
      <c r="C546" s="52" t="s">
        <v>25</v>
      </c>
      <c r="D546" s="82">
        <v>44046</v>
      </c>
      <c r="E546" s="123">
        <v>583989</v>
      </c>
      <c r="F546" s="123">
        <v>-1483328</v>
      </c>
      <c r="G546" s="81">
        <v>129</v>
      </c>
      <c r="H546" s="50">
        <v>7.9502134323120117</v>
      </c>
      <c r="I546" s="35" t="s">
        <v>39</v>
      </c>
      <c r="J546" s="49">
        <v>977.92022705078125</v>
      </c>
      <c r="K546" s="47">
        <v>54</v>
      </c>
      <c r="L546" s="49">
        <v>145.49482727050781</v>
      </c>
      <c r="M546" s="47">
        <v>16</v>
      </c>
      <c r="N546" s="49">
        <v>103.95</v>
      </c>
      <c r="O546" s="48">
        <v>0</v>
      </c>
      <c r="P546" s="47">
        <v>14.85</v>
      </c>
    </row>
    <row r="547" spans="1:16" x14ac:dyDescent="0.2">
      <c r="A547" s="105" t="s">
        <v>598</v>
      </c>
      <c r="B547" s="106" t="s">
        <v>35</v>
      </c>
      <c r="C547" s="52" t="s">
        <v>25</v>
      </c>
      <c r="D547" s="82">
        <v>44038</v>
      </c>
      <c r="E547" s="123">
        <v>583994</v>
      </c>
      <c r="F547" s="123">
        <v>-1485300</v>
      </c>
      <c r="G547" s="81">
        <v>89</v>
      </c>
      <c r="H547" s="50">
        <v>7.9502134323120117</v>
      </c>
      <c r="I547" s="35" t="s">
        <v>39</v>
      </c>
      <c r="J547" s="49">
        <v>1326.864013671875</v>
      </c>
      <c r="K547" s="47">
        <v>85</v>
      </c>
      <c r="L547" s="49">
        <v>121.61962127685547</v>
      </c>
      <c r="M547" s="47">
        <v>14</v>
      </c>
      <c r="N547" s="49">
        <v>14.85</v>
      </c>
      <c r="O547" s="48">
        <v>24.75</v>
      </c>
      <c r="P547" s="47">
        <v>44.55</v>
      </c>
    </row>
    <row r="548" spans="1:16" x14ac:dyDescent="0.2">
      <c r="A548" s="105" t="s">
        <v>599</v>
      </c>
      <c r="B548" s="106" t="s">
        <v>35</v>
      </c>
      <c r="C548" s="52" t="s">
        <v>25</v>
      </c>
      <c r="D548" s="82">
        <v>44045</v>
      </c>
      <c r="E548" s="123">
        <v>585218</v>
      </c>
      <c r="F548" s="123">
        <v>-1481498</v>
      </c>
      <c r="G548" s="81">
        <v>152</v>
      </c>
      <c r="H548" s="50">
        <v>7.9502134323120117</v>
      </c>
      <c r="I548" s="35" t="s">
        <v>39</v>
      </c>
      <c r="J548" s="49">
        <v>1018.4597778320313</v>
      </c>
      <c r="K548" s="47">
        <v>55</v>
      </c>
      <c r="L548" s="49">
        <v>97.818023681640625</v>
      </c>
      <c r="M548" s="47">
        <v>11</v>
      </c>
      <c r="N548" s="49">
        <v>108.9</v>
      </c>
      <c r="O548" s="48">
        <v>0</v>
      </c>
      <c r="P548" s="47">
        <v>64.349999999999994</v>
      </c>
    </row>
    <row r="549" spans="1:16" x14ac:dyDescent="0.2">
      <c r="A549" s="105" t="s">
        <v>600</v>
      </c>
      <c r="B549" s="106" t="s">
        <v>35</v>
      </c>
      <c r="C549" s="52" t="s">
        <v>25</v>
      </c>
      <c r="D549" s="82">
        <v>44038</v>
      </c>
      <c r="E549" s="123">
        <v>585014</v>
      </c>
      <c r="F549" s="123">
        <v>-1485301</v>
      </c>
      <c r="G549" s="81">
        <v>138</v>
      </c>
      <c r="H549" s="50">
        <v>7.8699078559875488</v>
      </c>
      <c r="I549" s="35" t="s">
        <v>39</v>
      </c>
      <c r="J549" s="49">
        <v>1329.4598388671875</v>
      </c>
      <c r="K549" s="47">
        <v>65</v>
      </c>
      <c r="L549" s="49">
        <v>28.830375671386719</v>
      </c>
      <c r="M549" s="47">
        <v>3</v>
      </c>
      <c r="N549" s="49">
        <v>117.6</v>
      </c>
      <c r="O549" s="48">
        <v>0</v>
      </c>
      <c r="P549" s="47">
        <v>0</v>
      </c>
    </row>
    <row r="550" spans="1:16" x14ac:dyDescent="0.2">
      <c r="A550" s="105" t="s">
        <v>601</v>
      </c>
      <c r="B550" s="106" t="s">
        <v>35</v>
      </c>
      <c r="C550" s="52" t="s">
        <v>25</v>
      </c>
      <c r="D550" s="82">
        <v>44038</v>
      </c>
      <c r="E550" s="123">
        <v>585009</v>
      </c>
      <c r="F550" s="123">
        <v>-1491199</v>
      </c>
      <c r="G550" s="81">
        <v>112</v>
      </c>
      <c r="H550" s="50">
        <v>7.8699078559875488</v>
      </c>
      <c r="I550" s="35" t="s">
        <v>39</v>
      </c>
      <c r="J550" s="49">
        <v>948.50634765625</v>
      </c>
      <c r="K550" s="47">
        <v>50</v>
      </c>
      <c r="L550" s="49">
        <v>71.153861999511719</v>
      </c>
      <c r="M550" s="47">
        <v>8</v>
      </c>
      <c r="N550" s="49">
        <v>112.7</v>
      </c>
      <c r="O550" s="48">
        <v>14.7</v>
      </c>
      <c r="P550" s="47">
        <v>9.8000000000000007</v>
      </c>
    </row>
    <row r="551" spans="1:16" x14ac:dyDescent="0.2">
      <c r="A551" s="105" t="s">
        <v>602</v>
      </c>
      <c r="B551" s="106" t="s">
        <v>35</v>
      </c>
      <c r="C551" s="52" t="s">
        <v>25</v>
      </c>
      <c r="D551" s="82">
        <v>44045</v>
      </c>
      <c r="E551" s="123">
        <v>585998</v>
      </c>
      <c r="F551" s="123">
        <v>-1475605</v>
      </c>
      <c r="G551" s="81">
        <v>217</v>
      </c>
      <c r="H551" s="50">
        <v>7.9502134323120117</v>
      </c>
      <c r="I551" s="35" t="s">
        <v>39</v>
      </c>
      <c r="J551" s="49">
        <v>346.14706420898438</v>
      </c>
      <c r="K551" s="47">
        <v>18</v>
      </c>
      <c r="L551" s="49">
        <v>20.285301208496094</v>
      </c>
      <c r="M551" s="47">
        <v>2</v>
      </c>
      <c r="N551" s="49">
        <v>94.05</v>
      </c>
      <c r="O551" s="48">
        <v>0</v>
      </c>
      <c r="P551" s="47">
        <v>9.9</v>
      </c>
    </row>
    <row r="552" spans="1:16" x14ac:dyDescent="0.2">
      <c r="A552" s="105" t="s">
        <v>603</v>
      </c>
      <c r="B552" s="106" t="s">
        <v>35</v>
      </c>
      <c r="C552" s="52" t="s">
        <v>25</v>
      </c>
      <c r="D552" s="82">
        <v>44045</v>
      </c>
      <c r="E552" s="123">
        <v>590000</v>
      </c>
      <c r="F552" s="123">
        <v>-1481371</v>
      </c>
      <c r="G552" s="81">
        <v>113</v>
      </c>
      <c r="H552" s="50">
        <v>7.9502134323120117</v>
      </c>
      <c r="I552" s="35" t="s">
        <v>39</v>
      </c>
      <c r="J552" s="49">
        <v>855.041015625</v>
      </c>
      <c r="K552" s="47">
        <v>51</v>
      </c>
      <c r="L552" s="49">
        <v>111.81565093994141</v>
      </c>
      <c r="M552" s="47">
        <v>16</v>
      </c>
      <c r="N552" s="49">
        <v>29.7</v>
      </c>
      <c r="O552" s="48">
        <v>14.85</v>
      </c>
      <c r="P552" s="47">
        <v>14.85</v>
      </c>
    </row>
    <row r="553" spans="1:16" x14ac:dyDescent="0.2">
      <c r="A553" s="105" t="s">
        <v>604</v>
      </c>
      <c r="B553" s="106" t="s">
        <v>35</v>
      </c>
      <c r="C553" s="52" t="s">
        <v>25</v>
      </c>
      <c r="D553" s="82">
        <v>44047</v>
      </c>
      <c r="E553" s="123">
        <v>585996</v>
      </c>
      <c r="F553" s="123">
        <v>-1483398</v>
      </c>
      <c r="G553" s="81">
        <v>131</v>
      </c>
      <c r="H553" s="50">
        <v>7.9502134323120117</v>
      </c>
      <c r="I553" s="35" t="s">
        <v>39</v>
      </c>
      <c r="J553" s="49">
        <v>1199.11474609375</v>
      </c>
      <c r="K553" s="47">
        <v>69</v>
      </c>
      <c r="L553" s="49">
        <v>55.552082061767578</v>
      </c>
      <c r="M553" s="47">
        <v>6</v>
      </c>
      <c r="N553" s="49">
        <v>83.627329192546583</v>
      </c>
      <c r="O553" s="48">
        <v>0</v>
      </c>
      <c r="P553" s="47">
        <v>4.9192546583850936</v>
      </c>
    </row>
    <row r="554" spans="1:16" x14ac:dyDescent="0.2">
      <c r="A554" s="105" t="s">
        <v>605</v>
      </c>
      <c r="B554" s="106" t="s">
        <v>35</v>
      </c>
      <c r="C554" s="52" t="s">
        <v>25</v>
      </c>
      <c r="D554" s="82">
        <v>44047</v>
      </c>
      <c r="E554" s="123">
        <v>590000</v>
      </c>
      <c r="F554" s="123">
        <v>-1485286</v>
      </c>
      <c r="G554" s="81">
        <v>116</v>
      </c>
      <c r="H554" s="50">
        <v>7.9502134323120117</v>
      </c>
      <c r="I554" s="35" t="s">
        <v>39</v>
      </c>
      <c r="J554" s="49">
        <v>1624.0135498046875</v>
      </c>
      <c r="K554" s="47">
        <v>96</v>
      </c>
      <c r="L554" s="49">
        <v>19.081457138061523</v>
      </c>
      <c r="M554" s="47">
        <v>2</v>
      </c>
      <c r="N554" s="49">
        <v>79.2</v>
      </c>
      <c r="O554" s="48">
        <v>0</v>
      </c>
      <c r="P554" s="47">
        <v>0</v>
      </c>
    </row>
    <row r="555" spans="1:16" x14ac:dyDescent="0.2">
      <c r="A555" s="105" t="s">
        <v>606</v>
      </c>
      <c r="B555" s="106" t="s">
        <v>35</v>
      </c>
      <c r="C555" s="52" t="s">
        <v>25</v>
      </c>
      <c r="D555" s="82">
        <v>44039</v>
      </c>
      <c r="E555" s="123">
        <v>590000</v>
      </c>
      <c r="F555" s="123">
        <v>-1491209</v>
      </c>
      <c r="G555" s="81">
        <v>118</v>
      </c>
      <c r="H555" s="50">
        <v>7.9502134323120117</v>
      </c>
      <c r="I555" s="35" t="s">
        <v>39</v>
      </c>
      <c r="J555" s="49">
        <v>845.79437255859375</v>
      </c>
      <c r="K555" s="47">
        <v>50</v>
      </c>
      <c r="L555" s="49">
        <v>83.1256103515625</v>
      </c>
      <c r="M555" s="47">
        <v>9</v>
      </c>
      <c r="N555" s="49">
        <v>89.1</v>
      </c>
      <c r="O555" s="48">
        <v>9.9</v>
      </c>
      <c r="P555" s="47">
        <v>0</v>
      </c>
    </row>
    <row r="556" spans="1:16" x14ac:dyDescent="0.2">
      <c r="A556" s="105" t="s">
        <v>607</v>
      </c>
      <c r="B556" s="106" t="s">
        <v>35</v>
      </c>
      <c r="C556" s="52" t="s">
        <v>25</v>
      </c>
      <c r="D556" s="82">
        <v>44037</v>
      </c>
      <c r="E556" s="123">
        <v>590000</v>
      </c>
      <c r="F556" s="123">
        <v>-1493126</v>
      </c>
      <c r="G556" s="81">
        <v>128</v>
      </c>
      <c r="H556" s="50">
        <v>7.9502134323120117</v>
      </c>
      <c r="I556" s="35" t="s">
        <v>39</v>
      </c>
      <c r="J556" s="49">
        <v>651.47344970703125</v>
      </c>
      <c r="K556" s="47">
        <v>36</v>
      </c>
      <c r="L556" s="49">
        <v>89.011878967285156</v>
      </c>
      <c r="M556" s="47">
        <v>9</v>
      </c>
      <c r="N556" s="49">
        <v>69.3</v>
      </c>
      <c r="O556" s="48">
        <v>0</v>
      </c>
      <c r="P556" s="47">
        <v>4.95</v>
      </c>
    </row>
    <row r="557" spans="1:16" x14ac:dyDescent="0.2">
      <c r="A557" s="105" t="s">
        <v>608</v>
      </c>
      <c r="B557" s="106" t="s">
        <v>35</v>
      </c>
      <c r="C557" s="52" t="s">
        <v>25</v>
      </c>
      <c r="D557" s="82">
        <v>44082</v>
      </c>
      <c r="E557" s="123">
        <v>591001</v>
      </c>
      <c r="F557" s="123">
        <v>-1473494</v>
      </c>
      <c r="G557" s="81">
        <v>138</v>
      </c>
      <c r="H557" s="50">
        <v>8.0305185317993164</v>
      </c>
      <c r="I557" s="35" t="s">
        <v>39</v>
      </c>
      <c r="J557" s="49">
        <v>4786.95556640625</v>
      </c>
      <c r="K557" s="47">
        <v>268</v>
      </c>
      <c r="L557" s="49">
        <v>331.0174560546875</v>
      </c>
      <c r="M557" s="47">
        <v>37</v>
      </c>
      <c r="N557" s="49">
        <v>0</v>
      </c>
      <c r="O557" s="48">
        <v>0</v>
      </c>
      <c r="P557" s="47">
        <v>10</v>
      </c>
    </row>
    <row r="558" spans="1:16" x14ac:dyDescent="0.2">
      <c r="A558" s="105" t="s">
        <v>609</v>
      </c>
      <c r="B558" s="106" t="s">
        <v>35</v>
      </c>
      <c r="C558" s="52" t="s">
        <v>25</v>
      </c>
      <c r="D558" s="82">
        <v>44048</v>
      </c>
      <c r="E558" s="123">
        <v>590984</v>
      </c>
      <c r="F558" s="123">
        <v>-1475400</v>
      </c>
      <c r="G558" s="81">
        <v>110</v>
      </c>
      <c r="H558" s="50">
        <v>7.9502134323120117</v>
      </c>
      <c r="I558" s="35" t="s">
        <v>39</v>
      </c>
      <c r="J558" s="49">
        <v>1259.1771240234375</v>
      </c>
      <c r="K558" s="47">
        <v>62</v>
      </c>
      <c r="L558" s="49">
        <v>171.50033569335938</v>
      </c>
      <c r="M558" s="47">
        <v>20</v>
      </c>
      <c r="N558" s="49">
        <v>9.9</v>
      </c>
      <c r="O558" s="48">
        <v>0</v>
      </c>
      <c r="P558" s="47">
        <v>4.95</v>
      </c>
    </row>
    <row r="559" spans="1:16" x14ac:dyDescent="0.2">
      <c r="A559" s="105" t="s">
        <v>610</v>
      </c>
      <c r="B559" s="106" t="s">
        <v>35</v>
      </c>
      <c r="C559" s="52" t="s">
        <v>25</v>
      </c>
      <c r="D559" s="82">
        <v>44048</v>
      </c>
      <c r="E559" s="123">
        <v>591000</v>
      </c>
      <c r="F559" s="123">
        <v>-1481446</v>
      </c>
      <c r="G559" s="81">
        <v>66</v>
      </c>
      <c r="H559" s="50">
        <v>7.9502134323120117</v>
      </c>
      <c r="I559" s="35" t="s">
        <v>39</v>
      </c>
      <c r="J559" s="49">
        <v>3021.19970703125</v>
      </c>
      <c r="K559" s="47">
        <v>108</v>
      </c>
      <c r="L559" s="49">
        <v>152.70069885253906</v>
      </c>
      <c r="M559" s="47">
        <v>22</v>
      </c>
      <c r="N559" s="49">
        <v>0</v>
      </c>
      <c r="O559" s="48">
        <v>0</v>
      </c>
      <c r="P559" s="47">
        <v>79.2</v>
      </c>
    </row>
    <row r="560" spans="1:16" x14ac:dyDescent="0.2">
      <c r="A560" s="105" t="s">
        <v>611</v>
      </c>
      <c r="B560" s="106" t="s">
        <v>35</v>
      </c>
      <c r="C560" s="52" t="s">
        <v>25</v>
      </c>
      <c r="D560" s="82">
        <v>44047</v>
      </c>
      <c r="E560" s="123">
        <v>590982</v>
      </c>
      <c r="F560" s="123">
        <v>-1483301</v>
      </c>
      <c r="G560" s="81">
        <v>85</v>
      </c>
      <c r="H560" s="50">
        <v>7.9502134323120117</v>
      </c>
      <c r="I560" s="35" t="s">
        <v>39</v>
      </c>
      <c r="J560" s="49">
        <v>614.8289794921875</v>
      </c>
      <c r="K560" s="47">
        <v>33</v>
      </c>
      <c r="L560" s="49">
        <v>229.23159790039063</v>
      </c>
      <c r="M560" s="47">
        <v>31</v>
      </c>
      <c r="N560" s="49">
        <v>29.7</v>
      </c>
      <c r="O560" s="48">
        <v>4.95</v>
      </c>
      <c r="P560" s="47">
        <v>4.95</v>
      </c>
    </row>
    <row r="561" spans="1:16" x14ac:dyDescent="0.2">
      <c r="A561" s="105" t="s">
        <v>612</v>
      </c>
      <c r="B561" s="106" t="s">
        <v>35</v>
      </c>
      <c r="C561" s="52" t="s">
        <v>25</v>
      </c>
      <c r="D561" s="82">
        <v>44039</v>
      </c>
      <c r="E561" s="123">
        <v>590980</v>
      </c>
      <c r="F561" s="123">
        <v>-1485312</v>
      </c>
      <c r="G561" s="81">
        <v>96</v>
      </c>
      <c r="H561" s="50">
        <v>7.8699078559875488</v>
      </c>
      <c r="I561" s="35" t="s">
        <v>39</v>
      </c>
      <c r="J561" s="49">
        <v>1990.330322265625</v>
      </c>
      <c r="K561" s="47">
        <v>113</v>
      </c>
      <c r="L561" s="49">
        <v>266.62332153320313</v>
      </c>
      <c r="M561" s="47">
        <v>31</v>
      </c>
      <c r="N561" s="49">
        <v>53.9</v>
      </c>
      <c r="O561" s="48">
        <v>4.9000000000000004</v>
      </c>
      <c r="P561" s="47">
        <v>0</v>
      </c>
    </row>
    <row r="562" spans="1:16" x14ac:dyDescent="0.2">
      <c r="A562" s="105" t="s">
        <v>613</v>
      </c>
      <c r="B562" s="106" t="s">
        <v>35</v>
      </c>
      <c r="C562" s="52" t="s">
        <v>25</v>
      </c>
      <c r="D562" s="82">
        <v>44039</v>
      </c>
      <c r="E562" s="123">
        <v>591003</v>
      </c>
      <c r="F562" s="123">
        <v>-1491198</v>
      </c>
      <c r="G562" s="81">
        <v>85</v>
      </c>
      <c r="H562" s="50">
        <v>7.9502134323120117</v>
      </c>
      <c r="I562" s="35" t="s">
        <v>39</v>
      </c>
      <c r="J562" s="49">
        <v>2293.27197265625</v>
      </c>
      <c r="K562" s="47">
        <v>127</v>
      </c>
      <c r="L562" s="49">
        <v>341.90341186523438</v>
      </c>
      <c r="M562" s="47">
        <v>37</v>
      </c>
      <c r="N562" s="49">
        <v>0</v>
      </c>
      <c r="O562" s="48">
        <v>9.9</v>
      </c>
      <c r="P562" s="47">
        <v>9.9</v>
      </c>
    </row>
    <row r="563" spans="1:16" x14ac:dyDescent="0.2">
      <c r="A563" s="105" t="s">
        <v>614</v>
      </c>
      <c r="B563" s="106" t="s">
        <v>35</v>
      </c>
      <c r="C563" s="52" t="s">
        <v>25</v>
      </c>
      <c r="D563" s="82">
        <v>44037</v>
      </c>
      <c r="E563" s="123">
        <v>591000</v>
      </c>
      <c r="F563" s="123">
        <v>-1493202</v>
      </c>
      <c r="G563" s="81">
        <v>86</v>
      </c>
      <c r="H563" s="50">
        <v>7.8699078559875488</v>
      </c>
      <c r="I563" s="35" t="s">
        <v>39</v>
      </c>
      <c r="J563" s="49">
        <v>956.20733642578125</v>
      </c>
      <c r="K563" s="47">
        <v>57</v>
      </c>
      <c r="L563" s="49">
        <v>178.37396240234375</v>
      </c>
      <c r="M563" s="47">
        <v>22</v>
      </c>
      <c r="N563" s="49">
        <v>43.826086956521742</v>
      </c>
      <c r="O563" s="48">
        <v>19.478260869565219</v>
      </c>
      <c r="P563" s="47">
        <v>9.7391304347826093</v>
      </c>
    </row>
    <row r="564" spans="1:16" x14ac:dyDescent="0.2">
      <c r="A564" s="105" t="s">
        <v>615</v>
      </c>
      <c r="B564" s="106" t="s">
        <v>35</v>
      </c>
      <c r="C564" s="52" t="s">
        <v>25</v>
      </c>
      <c r="D564" s="82">
        <v>44037</v>
      </c>
      <c r="E564" s="123">
        <v>590999</v>
      </c>
      <c r="F564" s="123">
        <v>-1495097</v>
      </c>
      <c r="G564" s="81">
        <v>73</v>
      </c>
      <c r="H564" s="50">
        <v>7.8699078559875488</v>
      </c>
      <c r="I564" s="35" t="s">
        <v>39</v>
      </c>
      <c r="J564" s="49">
        <v>1405.129150390625</v>
      </c>
      <c r="K564" s="47">
        <v>83</v>
      </c>
      <c r="L564" s="49">
        <v>509.51632690429688</v>
      </c>
      <c r="M564" s="47">
        <v>65</v>
      </c>
      <c r="N564" s="49">
        <v>9.8000000000000007</v>
      </c>
      <c r="O564" s="48">
        <v>29.4</v>
      </c>
      <c r="P564" s="47">
        <v>0</v>
      </c>
    </row>
    <row r="565" spans="1:16" x14ac:dyDescent="0.2">
      <c r="A565" s="105" t="s">
        <v>616</v>
      </c>
      <c r="B565" s="106" t="s">
        <v>35</v>
      </c>
      <c r="C565" s="52" t="s">
        <v>25</v>
      </c>
      <c r="D565" s="82">
        <v>44082</v>
      </c>
      <c r="E565" s="123">
        <v>592000</v>
      </c>
      <c r="F565" s="123">
        <v>-1473391</v>
      </c>
      <c r="G565" s="81">
        <v>67</v>
      </c>
      <c r="H565" s="50">
        <v>7.9502134323120117</v>
      </c>
      <c r="I565" s="35" t="s">
        <v>39</v>
      </c>
      <c r="J565" s="49">
        <v>627.982177734375</v>
      </c>
      <c r="K565" s="47">
        <v>31</v>
      </c>
      <c r="L565" s="49">
        <v>230.32182312011719</v>
      </c>
      <c r="M565" s="47">
        <v>31</v>
      </c>
      <c r="N565" s="49">
        <v>0</v>
      </c>
      <c r="O565" s="48">
        <v>9.9</v>
      </c>
      <c r="P565" s="47">
        <v>44.55</v>
      </c>
    </row>
    <row r="566" spans="1:16" x14ac:dyDescent="0.2">
      <c r="A566" s="105" t="s">
        <v>617</v>
      </c>
      <c r="B566" s="106" t="s">
        <v>35</v>
      </c>
      <c r="C566" s="52" t="s">
        <v>25</v>
      </c>
      <c r="D566" s="82">
        <v>44048</v>
      </c>
      <c r="E566" s="123">
        <v>591986</v>
      </c>
      <c r="F566" s="123">
        <v>-1475398</v>
      </c>
      <c r="G566" s="81">
        <v>100</v>
      </c>
      <c r="H566" s="50">
        <v>7.9502134323120117</v>
      </c>
      <c r="I566" s="35" t="s">
        <v>39</v>
      </c>
      <c r="J566" s="49">
        <v>1442.520751953125</v>
      </c>
      <c r="K566" s="47">
        <v>68</v>
      </c>
      <c r="L566" s="49">
        <v>149.17135620117188</v>
      </c>
      <c r="M566" s="47">
        <v>18</v>
      </c>
      <c r="N566" s="49">
        <v>19.677018633540374</v>
      </c>
      <c r="O566" s="48">
        <v>0</v>
      </c>
      <c r="P566" s="47">
        <v>0</v>
      </c>
    </row>
    <row r="567" spans="1:16" x14ac:dyDescent="0.2">
      <c r="A567" s="105" t="s">
        <v>618</v>
      </c>
      <c r="B567" s="106" t="s">
        <v>35</v>
      </c>
      <c r="C567" s="52" t="s">
        <v>25</v>
      </c>
      <c r="D567" s="82">
        <v>44049</v>
      </c>
      <c r="E567" s="123">
        <v>592005</v>
      </c>
      <c r="F567" s="123">
        <v>-1481298</v>
      </c>
      <c r="G567" s="81">
        <v>85</v>
      </c>
      <c r="H567" s="50">
        <v>7.9502134323120117</v>
      </c>
      <c r="I567" s="35" t="s">
        <v>39</v>
      </c>
      <c r="J567" s="49">
        <v>2284.3984375</v>
      </c>
      <c r="K567" s="47">
        <v>118</v>
      </c>
      <c r="L567" s="49">
        <v>203.21220397949219</v>
      </c>
      <c r="M567" s="47">
        <v>23</v>
      </c>
      <c r="N567" s="49">
        <v>0</v>
      </c>
      <c r="O567" s="48">
        <v>25.063291139240505</v>
      </c>
      <c r="P567" s="47">
        <v>15.037974683544304</v>
      </c>
    </row>
    <row r="568" spans="1:16" x14ac:dyDescent="0.2">
      <c r="A568" s="105" t="s">
        <v>619</v>
      </c>
      <c r="B568" s="106" t="s">
        <v>35</v>
      </c>
      <c r="C568" s="52" t="s">
        <v>25</v>
      </c>
      <c r="D568" s="82">
        <v>44049</v>
      </c>
      <c r="E568" s="123">
        <v>592008</v>
      </c>
      <c r="F568" s="123">
        <v>-1483301</v>
      </c>
      <c r="G568" s="81">
        <v>49</v>
      </c>
      <c r="H568" s="50">
        <v>7.9502134323120117</v>
      </c>
      <c r="I568" s="35" t="s">
        <v>39</v>
      </c>
      <c r="J568" s="49">
        <v>3347.272216796875</v>
      </c>
      <c r="K568" s="47">
        <v>114</v>
      </c>
      <c r="L568" s="49">
        <v>178.16641235351563</v>
      </c>
      <c r="M568" s="47">
        <v>22</v>
      </c>
      <c r="N568" s="49">
        <v>0</v>
      </c>
      <c r="O568" s="48">
        <v>0</v>
      </c>
      <c r="P568" s="47">
        <v>89.1</v>
      </c>
    </row>
    <row r="569" spans="1:16" x14ac:dyDescent="0.2">
      <c r="A569" s="105" t="s">
        <v>620</v>
      </c>
      <c r="B569" s="106" t="s">
        <v>35</v>
      </c>
      <c r="C569" s="52" t="s">
        <v>25</v>
      </c>
      <c r="D569" s="82">
        <v>44081</v>
      </c>
      <c r="E569" s="123">
        <v>591982</v>
      </c>
      <c r="F569" s="123">
        <v>-1485299</v>
      </c>
      <c r="G569" s="81">
        <v>91</v>
      </c>
      <c r="H569" s="50">
        <v>8.0305185317993164</v>
      </c>
      <c r="I569" s="35" t="s">
        <v>39</v>
      </c>
      <c r="J569" s="49">
        <v>1232.8634033203125</v>
      </c>
      <c r="K569" s="47">
        <v>68</v>
      </c>
      <c r="L569" s="49">
        <v>105.23238372802734</v>
      </c>
      <c r="M569" s="47">
        <v>13</v>
      </c>
      <c r="N569" s="49">
        <v>5</v>
      </c>
      <c r="O569" s="48">
        <v>20</v>
      </c>
      <c r="P569" s="47">
        <v>0</v>
      </c>
    </row>
    <row r="570" spans="1:16" x14ac:dyDescent="0.2">
      <c r="A570" s="105" t="s">
        <v>621</v>
      </c>
      <c r="B570" s="106" t="s">
        <v>35</v>
      </c>
      <c r="C570" s="52" t="s">
        <v>25</v>
      </c>
      <c r="D570" s="82">
        <v>44042</v>
      </c>
      <c r="E570" s="123">
        <v>592002</v>
      </c>
      <c r="F570" s="123">
        <v>-1491202</v>
      </c>
      <c r="G570" s="81">
        <v>101</v>
      </c>
      <c r="H570" s="50">
        <v>7.9502134323120117</v>
      </c>
      <c r="I570" s="35" t="s">
        <v>39</v>
      </c>
      <c r="J570" s="49">
        <v>2312.274658203125</v>
      </c>
      <c r="K570" s="47">
        <v>119</v>
      </c>
      <c r="L570" s="49">
        <v>138.19696044921875</v>
      </c>
      <c r="M570" s="47">
        <v>16</v>
      </c>
      <c r="N570" s="49">
        <v>34.65</v>
      </c>
      <c r="O570" s="48">
        <v>29.7</v>
      </c>
      <c r="P570" s="47">
        <v>0</v>
      </c>
    </row>
    <row r="571" spans="1:16" x14ac:dyDescent="0.2">
      <c r="A571" s="105" t="s">
        <v>622</v>
      </c>
      <c r="B571" s="106" t="s">
        <v>35</v>
      </c>
      <c r="C571" s="52" t="s">
        <v>25</v>
      </c>
      <c r="D571" s="82">
        <v>44042</v>
      </c>
      <c r="E571" s="123">
        <v>592000</v>
      </c>
      <c r="F571" s="123">
        <v>-1493204</v>
      </c>
      <c r="G571" s="81">
        <v>67</v>
      </c>
      <c r="H571" s="50">
        <v>7.9502134323120117</v>
      </c>
      <c r="I571" s="35" t="s">
        <v>39</v>
      </c>
      <c r="J571" s="49">
        <v>2894.10205078125</v>
      </c>
      <c r="K571" s="47">
        <v>147</v>
      </c>
      <c r="L571" s="49">
        <v>459.59564208984375</v>
      </c>
      <c r="M571" s="47">
        <v>60</v>
      </c>
      <c r="N571" s="49">
        <v>9.9</v>
      </c>
      <c r="O571" s="48">
        <v>14.85</v>
      </c>
      <c r="P571" s="47">
        <v>4.95</v>
      </c>
    </row>
    <row r="572" spans="1:16" x14ac:dyDescent="0.2">
      <c r="A572" s="105" t="s">
        <v>623</v>
      </c>
      <c r="B572" s="106" t="s">
        <v>35</v>
      </c>
      <c r="C572" s="52" t="s">
        <v>25</v>
      </c>
      <c r="D572" s="82">
        <v>44040</v>
      </c>
      <c r="E572" s="123">
        <v>591998</v>
      </c>
      <c r="F572" s="123">
        <v>-1495080</v>
      </c>
      <c r="G572" s="81">
        <v>104</v>
      </c>
      <c r="H572" s="50">
        <v>7.9502134323120117</v>
      </c>
      <c r="I572" s="35" t="s">
        <v>39</v>
      </c>
      <c r="J572" s="49">
        <v>997.28497314453125</v>
      </c>
      <c r="K572" s="47">
        <v>45</v>
      </c>
      <c r="L572" s="49">
        <v>102.44985961914063</v>
      </c>
      <c r="M572" s="47">
        <v>12</v>
      </c>
      <c r="N572" s="49">
        <v>49.5</v>
      </c>
      <c r="O572" s="48">
        <v>19.8</v>
      </c>
      <c r="P572" s="47">
        <v>0</v>
      </c>
    </row>
    <row r="573" spans="1:16" x14ac:dyDescent="0.2">
      <c r="A573" s="105" t="s">
        <v>624</v>
      </c>
      <c r="B573" s="106" t="s">
        <v>35</v>
      </c>
      <c r="C573" s="52" t="s">
        <v>25</v>
      </c>
      <c r="D573" s="82">
        <v>44040</v>
      </c>
      <c r="E573" s="123">
        <v>592000</v>
      </c>
      <c r="F573" s="123">
        <v>-1501132</v>
      </c>
      <c r="G573" s="81">
        <v>87</v>
      </c>
      <c r="H573" s="50">
        <v>7.9502134323120117</v>
      </c>
      <c r="I573" s="35" t="s">
        <v>39</v>
      </c>
      <c r="J573" s="49">
        <v>2177.107177734375</v>
      </c>
      <c r="K573" s="47">
        <v>115</v>
      </c>
      <c r="L573" s="49">
        <v>310.18548583984375</v>
      </c>
      <c r="M573" s="47">
        <v>38</v>
      </c>
      <c r="N573" s="49">
        <v>34.65</v>
      </c>
      <c r="O573" s="48">
        <v>44.55</v>
      </c>
      <c r="P573" s="47">
        <v>14.85</v>
      </c>
    </row>
    <row r="574" spans="1:16" x14ac:dyDescent="0.2">
      <c r="A574" s="105" t="s">
        <v>625</v>
      </c>
      <c r="B574" s="106" t="s">
        <v>35</v>
      </c>
      <c r="C574" s="52" t="s">
        <v>25</v>
      </c>
      <c r="D574" s="82">
        <v>44082</v>
      </c>
      <c r="E574" s="123">
        <v>593028</v>
      </c>
      <c r="F574" s="123">
        <v>-1475269</v>
      </c>
      <c r="G574" s="81">
        <v>61</v>
      </c>
      <c r="H574" s="50">
        <v>7.9502134323120117</v>
      </c>
      <c r="I574" s="35" t="s">
        <v>39</v>
      </c>
      <c r="J574" s="49">
        <v>1137.21923828125</v>
      </c>
      <c r="K574" s="47">
        <v>41</v>
      </c>
      <c r="L574" s="49">
        <v>140.07089233398438</v>
      </c>
      <c r="M574" s="47">
        <v>19</v>
      </c>
      <c r="N574" s="49">
        <v>0</v>
      </c>
      <c r="O574" s="48">
        <v>4.95</v>
      </c>
      <c r="P574" s="47">
        <v>14.85</v>
      </c>
    </row>
    <row r="575" spans="1:16" x14ac:dyDescent="0.2">
      <c r="A575" s="105" t="s">
        <v>626</v>
      </c>
      <c r="B575" s="106" t="s">
        <v>35</v>
      </c>
      <c r="C575" s="52" t="s">
        <v>25</v>
      </c>
      <c r="D575" s="82">
        <v>44049</v>
      </c>
      <c r="E575" s="123">
        <v>592992</v>
      </c>
      <c r="F575" s="123">
        <v>-1481298</v>
      </c>
      <c r="G575" s="81">
        <v>114</v>
      </c>
      <c r="H575" s="50">
        <v>7.9502134323120117</v>
      </c>
      <c r="I575" s="35" t="s">
        <v>39</v>
      </c>
      <c r="J575" s="49">
        <v>398.94125366210938</v>
      </c>
      <c r="K575" s="47">
        <v>18</v>
      </c>
      <c r="L575" s="49">
        <v>45.834407806396484</v>
      </c>
      <c r="M575" s="47">
        <v>6</v>
      </c>
      <c r="N575" s="49">
        <v>29.7</v>
      </c>
      <c r="O575" s="48">
        <v>4.95</v>
      </c>
      <c r="P575" s="47">
        <v>4.95</v>
      </c>
    </row>
    <row r="576" spans="1:16" x14ac:dyDescent="0.2">
      <c r="A576" s="105" t="s">
        <v>627</v>
      </c>
      <c r="B576" s="106" t="s">
        <v>35</v>
      </c>
      <c r="C576" s="52" t="s">
        <v>25</v>
      </c>
      <c r="D576" s="82">
        <v>44081</v>
      </c>
      <c r="E576" s="123">
        <v>592999</v>
      </c>
      <c r="F576" s="123">
        <v>-1483327</v>
      </c>
      <c r="G576" s="81">
        <v>53</v>
      </c>
      <c r="H576" s="50">
        <v>7.9502134323120117</v>
      </c>
      <c r="I576" s="35" t="s">
        <v>39</v>
      </c>
      <c r="J576" s="49">
        <v>806.4888916015625</v>
      </c>
      <c r="K576" s="47">
        <v>30</v>
      </c>
      <c r="L576" s="49">
        <v>32.866626739501953</v>
      </c>
      <c r="M576" s="47">
        <v>6</v>
      </c>
      <c r="N576" s="49">
        <v>0</v>
      </c>
      <c r="O576" s="48">
        <v>0</v>
      </c>
      <c r="P576" s="47">
        <v>0</v>
      </c>
    </row>
    <row r="577" spans="1:16" x14ac:dyDescent="0.2">
      <c r="A577" s="105" t="s">
        <v>628</v>
      </c>
      <c r="B577" s="106" t="s">
        <v>35</v>
      </c>
      <c r="C577" s="52" t="s">
        <v>25</v>
      </c>
      <c r="D577" s="82">
        <v>44081</v>
      </c>
      <c r="E577" s="123">
        <v>592980</v>
      </c>
      <c r="F577" s="123">
        <v>-1485205</v>
      </c>
      <c r="G577" s="81">
        <v>92</v>
      </c>
      <c r="H577" s="50">
        <v>7.9502134323120117</v>
      </c>
      <c r="I577" s="35" t="s">
        <v>39</v>
      </c>
      <c r="J577" s="49">
        <v>681.1719970703125</v>
      </c>
      <c r="K577" s="47">
        <v>40</v>
      </c>
      <c r="L577" s="49">
        <v>52.762374877929688</v>
      </c>
      <c r="M577" s="47">
        <v>6</v>
      </c>
      <c r="N577" s="49">
        <v>24.75</v>
      </c>
      <c r="O577" s="48">
        <v>0</v>
      </c>
      <c r="P577" s="47">
        <v>0</v>
      </c>
    </row>
    <row r="578" spans="1:16" x14ac:dyDescent="0.2">
      <c r="A578" s="105" t="s">
        <v>629</v>
      </c>
      <c r="B578" s="106" t="s">
        <v>35</v>
      </c>
      <c r="C578" s="52" t="s">
        <v>25</v>
      </c>
      <c r="D578" s="82">
        <v>44042</v>
      </c>
      <c r="E578" s="123">
        <v>592970</v>
      </c>
      <c r="F578" s="123">
        <v>-1491195</v>
      </c>
      <c r="G578" s="81">
        <v>125</v>
      </c>
      <c r="H578" s="50">
        <v>7.9502134323120117</v>
      </c>
      <c r="I578" s="35" t="s">
        <v>39</v>
      </c>
      <c r="J578" s="49">
        <v>949.18438720703125</v>
      </c>
      <c r="K578" s="47">
        <v>52</v>
      </c>
      <c r="L578" s="49">
        <v>104.24429321289063</v>
      </c>
      <c r="M578" s="47">
        <v>12</v>
      </c>
      <c r="N578" s="49">
        <v>39.849056603773583</v>
      </c>
      <c r="O578" s="48">
        <v>49.811320754716981</v>
      </c>
      <c r="P578" s="47">
        <v>0</v>
      </c>
    </row>
    <row r="579" spans="1:16" x14ac:dyDescent="0.2">
      <c r="A579" s="105" t="s">
        <v>630</v>
      </c>
      <c r="B579" s="106" t="s">
        <v>35</v>
      </c>
      <c r="C579" s="52" t="s">
        <v>25</v>
      </c>
      <c r="D579" s="82">
        <v>44041</v>
      </c>
      <c r="E579" s="123">
        <v>592832</v>
      </c>
      <c r="F579" s="123">
        <v>-1493270</v>
      </c>
      <c r="G579" s="81">
        <v>54</v>
      </c>
      <c r="H579" s="50">
        <v>7.9502134323120117</v>
      </c>
      <c r="I579" s="35" t="s">
        <v>39</v>
      </c>
      <c r="J579" s="49">
        <v>1017.665283203125</v>
      </c>
      <c r="K579" s="47">
        <v>47</v>
      </c>
      <c r="L579" s="49">
        <v>682.52349853515625</v>
      </c>
      <c r="M579" s="47">
        <v>103</v>
      </c>
      <c r="N579" s="49">
        <v>0</v>
      </c>
      <c r="O579" s="48">
        <v>0</v>
      </c>
      <c r="P579" s="47">
        <v>4.95</v>
      </c>
    </row>
    <row r="580" spans="1:16" x14ac:dyDescent="0.2">
      <c r="A580" s="105" t="s">
        <v>631</v>
      </c>
      <c r="B580" s="106" t="s">
        <v>35</v>
      </c>
      <c r="C580" s="52" t="s">
        <v>25</v>
      </c>
      <c r="D580" s="82">
        <v>44041</v>
      </c>
      <c r="E580" s="123">
        <v>592986</v>
      </c>
      <c r="F580" s="123">
        <v>-1495205</v>
      </c>
      <c r="G580" s="81">
        <v>107</v>
      </c>
      <c r="H580" s="50">
        <v>7.9502134323120117</v>
      </c>
      <c r="I580" s="35" t="s">
        <v>39</v>
      </c>
      <c r="J580" s="49">
        <v>2169.347412109375</v>
      </c>
      <c r="K580" s="47">
        <v>101</v>
      </c>
      <c r="L580" s="49">
        <v>162.05668640136719</v>
      </c>
      <c r="M580" s="47">
        <v>18</v>
      </c>
      <c r="N580" s="49">
        <v>14.85</v>
      </c>
      <c r="O580" s="48">
        <v>74.25</v>
      </c>
      <c r="P580" s="47">
        <v>0</v>
      </c>
    </row>
    <row r="581" spans="1:16" x14ac:dyDescent="0.2">
      <c r="A581" s="105" t="s">
        <v>632</v>
      </c>
      <c r="B581" s="106" t="s">
        <v>35</v>
      </c>
      <c r="C581" s="52" t="s">
        <v>25</v>
      </c>
      <c r="D581" s="82">
        <v>44040</v>
      </c>
      <c r="E581" s="123">
        <v>592977</v>
      </c>
      <c r="F581" s="123">
        <v>-1501105</v>
      </c>
      <c r="G581" s="81">
        <v>61</v>
      </c>
      <c r="H581" s="50">
        <v>7.9502134323120117</v>
      </c>
      <c r="I581" s="35" t="s">
        <v>39</v>
      </c>
      <c r="J581" s="49">
        <v>1984.963134765625</v>
      </c>
      <c r="K581" s="47">
        <v>103</v>
      </c>
      <c r="L581" s="49">
        <v>471.6766357421875</v>
      </c>
      <c r="M581" s="47">
        <v>63</v>
      </c>
      <c r="N581" s="49">
        <v>0</v>
      </c>
      <c r="O581" s="48">
        <v>4.9811320754716979</v>
      </c>
      <c r="P581" s="47">
        <v>9.9622641509433958</v>
      </c>
    </row>
    <row r="582" spans="1:16" x14ac:dyDescent="0.2">
      <c r="A582" s="105" t="s">
        <v>633</v>
      </c>
      <c r="B582" s="106" t="s">
        <v>35</v>
      </c>
      <c r="C582" s="52" t="s">
        <v>25</v>
      </c>
      <c r="D582" s="82">
        <v>44072</v>
      </c>
      <c r="E582" s="123">
        <v>593984</v>
      </c>
      <c r="F582" s="123">
        <v>-1475292</v>
      </c>
      <c r="G582" s="81">
        <v>37</v>
      </c>
      <c r="H582" s="50">
        <v>7.9502134323120117</v>
      </c>
      <c r="I582" s="35" t="s">
        <v>39</v>
      </c>
      <c r="J582" s="49">
        <v>3030.09326171875</v>
      </c>
      <c r="K582" s="47">
        <v>90</v>
      </c>
      <c r="L582" s="49">
        <v>189.60276794433594</v>
      </c>
      <c r="M582" s="47">
        <v>23</v>
      </c>
      <c r="N582" s="49">
        <v>0</v>
      </c>
      <c r="O582" s="48">
        <v>0</v>
      </c>
      <c r="P582" s="47">
        <v>123.75</v>
      </c>
    </row>
    <row r="583" spans="1:16" x14ac:dyDescent="0.2">
      <c r="A583" s="105" t="s">
        <v>634</v>
      </c>
      <c r="B583" s="106" t="s">
        <v>35</v>
      </c>
      <c r="C583" s="52" t="s">
        <v>25</v>
      </c>
      <c r="D583" s="82">
        <v>44072</v>
      </c>
      <c r="E583" s="123">
        <v>594022</v>
      </c>
      <c r="F583" s="123">
        <v>-1481303</v>
      </c>
      <c r="G583" s="81">
        <v>64</v>
      </c>
      <c r="H583" s="50">
        <v>7.869908332824707</v>
      </c>
      <c r="I583" s="35" t="s">
        <v>39</v>
      </c>
      <c r="J583" s="49">
        <v>275.37115478515625</v>
      </c>
      <c r="K583" s="47">
        <v>12</v>
      </c>
      <c r="L583" s="49">
        <v>191.47517395019531</v>
      </c>
      <c r="M583" s="47">
        <v>27</v>
      </c>
      <c r="N583" s="49">
        <v>0</v>
      </c>
      <c r="O583" s="48">
        <v>9.8000000000000007</v>
      </c>
      <c r="P583" s="47">
        <v>0</v>
      </c>
    </row>
    <row r="584" spans="1:16" x14ac:dyDescent="0.2">
      <c r="A584" s="105" t="s">
        <v>635</v>
      </c>
      <c r="B584" s="106" t="s">
        <v>35</v>
      </c>
      <c r="C584" s="52" t="s">
        <v>25</v>
      </c>
      <c r="D584" s="82">
        <v>44075</v>
      </c>
      <c r="E584" s="123">
        <v>594003</v>
      </c>
      <c r="F584" s="123">
        <v>-1483255</v>
      </c>
      <c r="G584" s="81">
        <v>113</v>
      </c>
      <c r="H584" s="50">
        <v>8.0305185317993164</v>
      </c>
      <c r="I584" s="35" t="s">
        <v>39</v>
      </c>
      <c r="J584" s="49">
        <v>28.461135864257813</v>
      </c>
      <c r="K584" s="47">
        <v>1</v>
      </c>
      <c r="L584" s="49">
        <v>10.142650604248047</v>
      </c>
      <c r="M584" s="47">
        <v>1</v>
      </c>
      <c r="N584" s="49">
        <v>5</v>
      </c>
      <c r="O584" s="48">
        <v>0</v>
      </c>
      <c r="P584" s="47">
        <v>0</v>
      </c>
    </row>
    <row r="585" spans="1:16" x14ac:dyDescent="0.2">
      <c r="A585" s="105" t="s">
        <v>636</v>
      </c>
      <c r="B585" s="106" t="s">
        <v>35</v>
      </c>
      <c r="C585" s="52" t="s">
        <v>25</v>
      </c>
      <c r="D585" s="82">
        <v>44076</v>
      </c>
      <c r="E585" s="123">
        <v>593979</v>
      </c>
      <c r="F585" s="123">
        <v>-1485205</v>
      </c>
      <c r="G585" s="81">
        <v>97</v>
      </c>
      <c r="H585" s="50">
        <v>8.0305185317993164</v>
      </c>
      <c r="I585" s="35" t="s">
        <v>39</v>
      </c>
      <c r="J585" s="49">
        <v>1374.9652099609375</v>
      </c>
      <c r="K585" s="47">
        <v>65</v>
      </c>
      <c r="L585" s="49">
        <v>21.674982070922852</v>
      </c>
      <c r="M585" s="47">
        <v>3</v>
      </c>
      <c r="N585" s="49">
        <v>15</v>
      </c>
      <c r="O585" s="48">
        <v>0</v>
      </c>
      <c r="P585" s="47">
        <v>0</v>
      </c>
    </row>
    <row r="586" spans="1:16" x14ac:dyDescent="0.2">
      <c r="A586" s="105" t="s">
        <v>637</v>
      </c>
      <c r="B586" s="106" t="s">
        <v>35</v>
      </c>
      <c r="C586" s="52" t="s">
        <v>25</v>
      </c>
      <c r="D586" s="82">
        <v>44077</v>
      </c>
      <c r="E586" s="123">
        <v>594003</v>
      </c>
      <c r="F586" s="123">
        <v>-1491212</v>
      </c>
      <c r="G586" s="81">
        <v>113</v>
      </c>
      <c r="H586" s="50">
        <v>8.0305185317993164</v>
      </c>
      <c r="I586" s="35" t="s">
        <v>39</v>
      </c>
      <c r="J586" s="49">
        <v>774.80120849609375</v>
      </c>
      <c r="K586" s="47">
        <v>32</v>
      </c>
      <c r="L586" s="49">
        <v>17.933521270751953</v>
      </c>
      <c r="M586" s="47">
        <v>2</v>
      </c>
      <c r="N586" s="49">
        <v>25</v>
      </c>
      <c r="O586" s="48">
        <v>30</v>
      </c>
      <c r="P586" s="47">
        <v>0</v>
      </c>
    </row>
    <row r="587" spans="1:16" x14ac:dyDescent="0.2">
      <c r="A587" s="105" t="s">
        <v>638</v>
      </c>
      <c r="B587" s="106" t="s">
        <v>35</v>
      </c>
      <c r="C587" s="52" t="s">
        <v>25</v>
      </c>
      <c r="D587" s="82">
        <v>44077</v>
      </c>
      <c r="E587" s="123">
        <v>593999</v>
      </c>
      <c r="F587" s="123">
        <v>-1492893</v>
      </c>
      <c r="G587" s="81">
        <v>135</v>
      </c>
      <c r="H587" s="50">
        <v>7.9502134323120117</v>
      </c>
      <c r="I587" s="35" t="s">
        <v>39</v>
      </c>
      <c r="J587" s="49">
        <v>784.1815185546875</v>
      </c>
      <c r="K587" s="47">
        <v>33</v>
      </c>
      <c r="L587" s="49">
        <v>0</v>
      </c>
      <c r="M587" s="47">
        <v>0</v>
      </c>
      <c r="N587" s="49">
        <v>49.5</v>
      </c>
      <c r="O587" s="48">
        <v>29.7</v>
      </c>
      <c r="P587" s="47">
        <v>0</v>
      </c>
    </row>
    <row r="588" spans="1:16" x14ac:dyDescent="0.2">
      <c r="A588" s="105" t="s">
        <v>639</v>
      </c>
      <c r="B588" s="106" t="s">
        <v>35</v>
      </c>
      <c r="C588" s="52" t="s">
        <v>25</v>
      </c>
      <c r="D588" s="82">
        <v>44075</v>
      </c>
      <c r="E588" s="123">
        <v>595001</v>
      </c>
      <c r="F588" s="123">
        <v>-1481222</v>
      </c>
      <c r="G588" s="81">
        <v>47</v>
      </c>
      <c r="H588" s="50">
        <v>8.0305185317993164</v>
      </c>
      <c r="I588" s="35" t="s">
        <v>39</v>
      </c>
      <c r="J588" s="49">
        <v>573.38433837890625</v>
      </c>
      <c r="K588" s="47">
        <v>19</v>
      </c>
      <c r="L588" s="49">
        <v>191.77998352050781</v>
      </c>
      <c r="M588" s="47">
        <v>27</v>
      </c>
      <c r="N588" s="49">
        <v>0</v>
      </c>
      <c r="O588" s="48">
        <v>5</v>
      </c>
      <c r="P588" s="47">
        <v>0</v>
      </c>
    </row>
    <row r="589" spans="1:16" x14ac:dyDescent="0.2">
      <c r="A589" s="105" t="s">
        <v>640</v>
      </c>
      <c r="B589" s="106" t="s">
        <v>35</v>
      </c>
      <c r="C589" s="52" t="s">
        <v>25</v>
      </c>
      <c r="D589" s="82">
        <v>44050</v>
      </c>
      <c r="E589" s="123">
        <v>594998</v>
      </c>
      <c r="F589" s="123">
        <v>-1483203</v>
      </c>
      <c r="G589" s="81">
        <v>73</v>
      </c>
      <c r="H589" s="50">
        <v>7.9502134323120117</v>
      </c>
      <c r="I589" s="35" t="s">
        <v>39</v>
      </c>
      <c r="J589" s="49">
        <v>286.66885375976563</v>
      </c>
      <c r="K589" s="47">
        <v>14</v>
      </c>
      <c r="L589" s="49">
        <v>88.809638977050781</v>
      </c>
      <c r="M589" s="47">
        <v>11</v>
      </c>
      <c r="N589" s="49">
        <v>9.9</v>
      </c>
      <c r="O589" s="48">
        <v>0</v>
      </c>
      <c r="P589" s="47">
        <v>0</v>
      </c>
    </row>
    <row r="590" spans="1:16" x14ac:dyDescent="0.2">
      <c r="A590" s="105" t="s">
        <v>641</v>
      </c>
      <c r="B590" s="106" t="s">
        <v>35</v>
      </c>
      <c r="C590" s="52" t="s">
        <v>25</v>
      </c>
      <c r="D590" s="82">
        <v>44076</v>
      </c>
      <c r="E590" s="123">
        <v>595002</v>
      </c>
      <c r="F590" s="123">
        <v>-1485261</v>
      </c>
      <c r="G590" s="81">
        <v>89</v>
      </c>
      <c r="H590" s="50">
        <v>7.9502134323120117</v>
      </c>
      <c r="I590" s="35" t="s">
        <v>39</v>
      </c>
      <c r="J590" s="49">
        <v>598.65435791015625</v>
      </c>
      <c r="K590" s="47">
        <v>27</v>
      </c>
      <c r="L590" s="49">
        <v>44.810806274414063</v>
      </c>
      <c r="M590" s="47">
        <v>5</v>
      </c>
      <c r="N590" s="49">
        <v>4.95</v>
      </c>
      <c r="O590" s="48">
        <v>0</v>
      </c>
      <c r="P590" s="47">
        <v>0</v>
      </c>
    </row>
    <row r="591" spans="1:16" x14ac:dyDescent="0.2">
      <c r="A591" s="105" t="s">
        <v>642</v>
      </c>
      <c r="B591" s="106" t="s">
        <v>35</v>
      </c>
      <c r="C591" s="52" t="s">
        <v>25</v>
      </c>
      <c r="D591" s="82">
        <v>44076</v>
      </c>
      <c r="E591" s="123">
        <v>594999</v>
      </c>
      <c r="F591" s="123">
        <v>-1491224</v>
      </c>
      <c r="G591" s="81">
        <v>78</v>
      </c>
      <c r="H591" s="50">
        <v>7.9502134323120117</v>
      </c>
      <c r="I591" s="35" t="s">
        <v>39</v>
      </c>
      <c r="J591" s="49">
        <v>2871.828125</v>
      </c>
      <c r="K591" s="47">
        <v>140</v>
      </c>
      <c r="L591" s="49">
        <v>293.63494873046875</v>
      </c>
      <c r="M591" s="47">
        <v>36</v>
      </c>
      <c r="N591" s="49">
        <v>0</v>
      </c>
      <c r="O591" s="48">
        <v>0</v>
      </c>
      <c r="P591" s="47">
        <v>0</v>
      </c>
    </row>
    <row r="592" spans="1:16" x14ac:dyDescent="0.2">
      <c r="A592" s="105" t="s">
        <v>643</v>
      </c>
      <c r="B592" s="106" t="s">
        <v>35</v>
      </c>
      <c r="C592" s="52" t="s">
        <v>25</v>
      </c>
      <c r="D592" s="82">
        <v>44077</v>
      </c>
      <c r="E592" s="123">
        <v>594997</v>
      </c>
      <c r="F592" s="123">
        <v>-1493219</v>
      </c>
      <c r="G592" s="81">
        <v>91</v>
      </c>
      <c r="H592" s="50">
        <v>7.9502134323120117</v>
      </c>
      <c r="I592" s="35" t="s">
        <v>39</v>
      </c>
      <c r="J592" s="49">
        <v>1412.235107421875</v>
      </c>
      <c r="K592" s="47">
        <v>54</v>
      </c>
      <c r="L592" s="49">
        <v>93.154266357421875</v>
      </c>
      <c r="M592" s="47">
        <v>12</v>
      </c>
      <c r="N592" s="49">
        <v>4.95</v>
      </c>
      <c r="O592" s="48">
        <v>9.9</v>
      </c>
      <c r="P592" s="47">
        <v>0</v>
      </c>
    </row>
    <row r="593" spans="1:16" x14ac:dyDescent="0.2">
      <c r="A593" s="105" t="s">
        <v>644</v>
      </c>
      <c r="B593" s="106" t="s">
        <v>35</v>
      </c>
      <c r="C593" s="52" t="s">
        <v>26</v>
      </c>
      <c r="D593" s="82">
        <v>44011</v>
      </c>
      <c r="E593" s="123">
        <v>575996</v>
      </c>
      <c r="F593" s="123">
        <v>-1491408</v>
      </c>
      <c r="G593" s="81">
        <v>76</v>
      </c>
      <c r="H593" s="50">
        <v>7.9502134323120117</v>
      </c>
      <c r="I593" s="35" t="s">
        <v>39</v>
      </c>
      <c r="J593" s="49">
        <v>3125.69921875</v>
      </c>
      <c r="K593" s="47">
        <v>214</v>
      </c>
      <c r="L593" s="49">
        <v>542.601806640625</v>
      </c>
      <c r="M593" s="47">
        <v>65</v>
      </c>
      <c r="N593" s="49">
        <v>0</v>
      </c>
      <c r="O593" s="48">
        <v>0</v>
      </c>
      <c r="P593" s="47">
        <v>19.8</v>
      </c>
    </row>
    <row r="594" spans="1:16" x14ac:dyDescent="0.2">
      <c r="A594" s="105" t="s">
        <v>645</v>
      </c>
      <c r="B594" s="106" t="s">
        <v>35</v>
      </c>
      <c r="C594" s="52" t="s">
        <v>26</v>
      </c>
      <c r="D594" s="82">
        <v>44012</v>
      </c>
      <c r="E594" s="123">
        <v>581018</v>
      </c>
      <c r="F594" s="123">
        <v>-1485401</v>
      </c>
      <c r="G594" s="81">
        <v>71</v>
      </c>
      <c r="H594" s="50">
        <v>7.869908332824707</v>
      </c>
      <c r="I594" s="35" t="s">
        <v>39</v>
      </c>
      <c r="J594" s="49">
        <v>1144.5118408203125</v>
      </c>
      <c r="K594" s="47">
        <v>70</v>
      </c>
      <c r="L594" s="49">
        <v>288.72998046875</v>
      </c>
      <c r="M594" s="47">
        <v>39</v>
      </c>
      <c r="N594" s="49">
        <v>0</v>
      </c>
      <c r="O594" s="48">
        <v>4.8695652173913047</v>
      </c>
      <c r="P594" s="47">
        <v>48.695652173913047</v>
      </c>
    </row>
    <row r="595" spans="1:16" x14ac:dyDescent="0.2">
      <c r="A595" s="105" t="s">
        <v>646</v>
      </c>
      <c r="B595" s="106" t="s">
        <v>35</v>
      </c>
      <c r="C595" s="52" t="s">
        <v>26</v>
      </c>
      <c r="D595" s="82">
        <v>44013</v>
      </c>
      <c r="E595" s="123">
        <v>581012</v>
      </c>
      <c r="F595" s="123">
        <v>-1491306</v>
      </c>
      <c r="G595" s="81">
        <v>62</v>
      </c>
      <c r="H595" s="50">
        <v>7.9502134323120117</v>
      </c>
      <c r="I595" s="35" t="s">
        <v>39</v>
      </c>
      <c r="J595" s="49">
        <v>1225.064697265625</v>
      </c>
      <c r="K595" s="47">
        <v>69</v>
      </c>
      <c r="L595" s="49">
        <v>317.11334228515625</v>
      </c>
      <c r="M595" s="47">
        <v>43</v>
      </c>
      <c r="N595" s="49">
        <v>0</v>
      </c>
      <c r="O595" s="48">
        <v>0</v>
      </c>
      <c r="P595" s="47">
        <v>103.95</v>
      </c>
    </row>
    <row r="596" spans="1:16" x14ac:dyDescent="0.2">
      <c r="A596" s="105" t="s">
        <v>647</v>
      </c>
      <c r="B596" s="106" t="s">
        <v>35</v>
      </c>
      <c r="C596" s="52" t="s">
        <v>26</v>
      </c>
      <c r="D596" s="82">
        <v>44013</v>
      </c>
      <c r="E596" s="123">
        <v>581003</v>
      </c>
      <c r="F596" s="123">
        <v>-1493234</v>
      </c>
      <c r="G596" s="81">
        <v>59</v>
      </c>
      <c r="H596" s="50">
        <v>7.9502134323120117</v>
      </c>
      <c r="I596" s="35" t="s">
        <v>39</v>
      </c>
      <c r="J596" s="49">
        <v>676.832763671875</v>
      </c>
      <c r="K596" s="47">
        <v>44</v>
      </c>
      <c r="L596" s="49">
        <v>378.84689331054688</v>
      </c>
      <c r="M596" s="47">
        <v>49</v>
      </c>
      <c r="N596" s="49">
        <v>0</v>
      </c>
      <c r="O596" s="48">
        <v>0</v>
      </c>
      <c r="P596" s="47">
        <v>14.85</v>
      </c>
    </row>
    <row r="597" spans="1:16" x14ac:dyDescent="0.2">
      <c r="A597" s="105" t="s">
        <v>648</v>
      </c>
      <c r="B597" s="106" t="s">
        <v>35</v>
      </c>
      <c r="C597" s="52" t="s">
        <v>26</v>
      </c>
      <c r="D597" s="82">
        <v>44010</v>
      </c>
      <c r="E597" s="123">
        <v>581003</v>
      </c>
      <c r="F597" s="123">
        <v>-1495140</v>
      </c>
      <c r="G597" s="81">
        <v>76</v>
      </c>
      <c r="H597" s="50">
        <v>7.9502134323120117</v>
      </c>
      <c r="I597" s="35" t="s">
        <v>39</v>
      </c>
      <c r="J597" s="49">
        <v>1296.46044921875</v>
      </c>
      <c r="K597" s="47">
        <v>89</v>
      </c>
      <c r="L597" s="49">
        <v>276.7906494140625</v>
      </c>
      <c r="M597" s="47">
        <v>30</v>
      </c>
      <c r="N597" s="49">
        <v>59.4</v>
      </c>
      <c r="O597" s="48">
        <v>24.75</v>
      </c>
      <c r="P597" s="47">
        <v>4.95</v>
      </c>
    </row>
    <row r="598" spans="1:16" x14ac:dyDescent="0.2">
      <c r="A598" s="105" t="s">
        <v>649</v>
      </c>
      <c r="B598" s="106" t="s">
        <v>35</v>
      </c>
      <c r="C598" s="52" t="s">
        <v>26</v>
      </c>
      <c r="D598" s="82">
        <v>44012</v>
      </c>
      <c r="E598" s="123">
        <v>582012</v>
      </c>
      <c r="F598" s="123">
        <v>-1483502</v>
      </c>
      <c r="G598" s="81">
        <v>96</v>
      </c>
      <c r="H598" s="50">
        <v>7.9502134323120117</v>
      </c>
      <c r="I598" s="35" t="s">
        <v>39</v>
      </c>
      <c r="J598" s="49">
        <v>1610.689453125</v>
      </c>
      <c r="K598" s="47">
        <v>94</v>
      </c>
      <c r="L598" s="49">
        <v>139.39422607421875</v>
      </c>
      <c r="M598" s="47">
        <v>17</v>
      </c>
      <c r="N598" s="49">
        <v>39.6</v>
      </c>
      <c r="O598" s="48">
        <v>0</v>
      </c>
      <c r="P598" s="47">
        <v>0</v>
      </c>
    </row>
    <row r="599" spans="1:16" x14ac:dyDescent="0.2">
      <c r="A599" s="105" t="s">
        <v>650</v>
      </c>
      <c r="B599" s="106" t="s">
        <v>35</v>
      </c>
      <c r="C599" s="52" t="s">
        <v>26</v>
      </c>
      <c r="D599" s="82">
        <v>44012</v>
      </c>
      <c r="E599" s="123">
        <v>582011</v>
      </c>
      <c r="F599" s="123">
        <v>-1485394</v>
      </c>
      <c r="G599" s="81">
        <v>68</v>
      </c>
      <c r="H599" s="50">
        <v>7.9502134323120117</v>
      </c>
      <c r="I599" s="35" t="s">
        <v>39</v>
      </c>
      <c r="J599" s="49">
        <v>354.626220703125</v>
      </c>
      <c r="K599" s="47">
        <v>24</v>
      </c>
      <c r="L599" s="49">
        <v>206.90504455566406</v>
      </c>
      <c r="M599" s="47">
        <v>37</v>
      </c>
      <c r="N599" s="49">
        <v>0</v>
      </c>
      <c r="O599" s="48">
        <v>29.7</v>
      </c>
      <c r="P599" s="47">
        <v>9.9</v>
      </c>
    </row>
    <row r="600" spans="1:16" x14ac:dyDescent="0.2">
      <c r="A600" s="105" t="s">
        <v>651</v>
      </c>
      <c r="B600" s="106" t="s">
        <v>35</v>
      </c>
      <c r="C600" s="52" t="s">
        <v>26</v>
      </c>
      <c r="D600" s="82">
        <v>44013</v>
      </c>
      <c r="E600" s="123">
        <v>581989</v>
      </c>
      <c r="F600" s="123">
        <v>-1491299</v>
      </c>
      <c r="G600" s="81">
        <v>84</v>
      </c>
      <c r="H600" s="50">
        <v>7.9502134323120117</v>
      </c>
      <c r="I600" s="35" t="s">
        <v>39</v>
      </c>
      <c r="J600" s="49">
        <v>1700.978515625</v>
      </c>
      <c r="K600" s="47">
        <v>115</v>
      </c>
      <c r="L600" s="49">
        <v>435.07284545898438</v>
      </c>
      <c r="M600" s="47">
        <v>51</v>
      </c>
      <c r="N600" s="49">
        <v>0</v>
      </c>
      <c r="O600" s="48">
        <v>44.55</v>
      </c>
      <c r="P600" s="47">
        <v>0</v>
      </c>
    </row>
    <row r="601" spans="1:16" x14ac:dyDescent="0.2">
      <c r="A601" s="105" t="s">
        <v>652</v>
      </c>
      <c r="B601" s="106" t="s">
        <v>35</v>
      </c>
      <c r="C601" s="52" t="s">
        <v>26</v>
      </c>
      <c r="D601" s="82">
        <v>44010</v>
      </c>
      <c r="E601" s="123">
        <v>582025</v>
      </c>
      <c r="F601" s="123">
        <v>-1493157</v>
      </c>
      <c r="G601" s="81">
        <v>84</v>
      </c>
      <c r="H601" s="50">
        <v>7.869908332824707</v>
      </c>
      <c r="I601" s="35" t="s">
        <v>39</v>
      </c>
      <c r="J601" s="49">
        <v>537.51983642578125</v>
      </c>
      <c r="K601" s="47">
        <v>36</v>
      </c>
      <c r="L601" s="49">
        <v>429.14120483398438</v>
      </c>
      <c r="M601" s="47">
        <v>52</v>
      </c>
      <c r="N601" s="49">
        <v>14.7</v>
      </c>
      <c r="O601" s="48">
        <v>53.9</v>
      </c>
      <c r="P601" s="47">
        <v>0</v>
      </c>
    </row>
    <row r="602" spans="1:16" x14ac:dyDescent="0.2">
      <c r="A602" s="105" t="s">
        <v>653</v>
      </c>
      <c r="B602" s="106" t="s">
        <v>35</v>
      </c>
      <c r="C602" s="52" t="s">
        <v>26</v>
      </c>
      <c r="D602" s="82">
        <v>44010</v>
      </c>
      <c r="E602" s="123">
        <v>582010</v>
      </c>
      <c r="F602" s="123">
        <v>-1495103</v>
      </c>
      <c r="G602" s="81">
        <v>43</v>
      </c>
      <c r="H602" s="50">
        <v>8.0305185317993164</v>
      </c>
      <c r="I602" s="35" t="s">
        <v>39</v>
      </c>
      <c r="J602" s="49">
        <v>322.773681640625</v>
      </c>
      <c r="K602" s="47">
        <v>19</v>
      </c>
      <c r="L602" s="49">
        <v>566.803466796875</v>
      </c>
      <c r="M602" s="47">
        <v>77</v>
      </c>
      <c r="N602" s="49">
        <v>0</v>
      </c>
      <c r="O602" s="48">
        <v>0</v>
      </c>
      <c r="P602" s="47">
        <v>5</v>
      </c>
    </row>
    <row r="603" spans="1:16" x14ac:dyDescent="0.2">
      <c r="A603" s="105" t="s">
        <v>654</v>
      </c>
      <c r="B603" s="106" t="s">
        <v>35</v>
      </c>
      <c r="C603" s="52" t="s">
        <v>26</v>
      </c>
      <c r="D603" s="82">
        <v>44014</v>
      </c>
      <c r="E603" s="123">
        <v>581997</v>
      </c>
      <c r="F603" s="123">
        <v>-1501010</v>
      </c>
      <c r="G603" s="81">
        <v>28</v>
      </c>
      <c r="H603" s="50">
        <v>6.3601703643798828</v>
      </c>
      <c r="I603" s="35" t="s">
        <v>39</v>
      </c>
      <c r="J603" s="49">
        <v>23.331485748291016</v>
      </c>
      <c r="K603" s="47">
        <v>2</v>
      </c>
      <c r="L603" s="49">
        <v>17.572698593139648</v>
      </c>
      <c r="M603" s="47">
        <v>2</v>
      </c>
      <c r="N603" s="49">
        <v>0</v>
      </c>
      <c r="O603" s="48">
        <v>0</v>
      </c>
      <c r="P603" s="47">
        <v>0</v>
      </c>
    </row>
    <row r="604" spans="1:16" x14ac:dyDescent="0.2">
      <c r="A604" s="105" t="s">
        <v>655</v>
      </c>
      <c r="B604" s="106" t="s">
        <v>35</v>
      </c>
      <c r="C604" s="52" t="s">
        <v>26</v>
      </c>
      <c r="D604" s="82">
        <v>44014</v>
      </c>
      <c r="E604" s="123">
        <v>582010</v>
      </c>
      <c r="F604" s="123">
        <v>-1502899</v>
      </c>
      <c r="G604" s="81">
        <v>30</v>
      </c>
      <c r="H604" s="50">
        <v>7.9502134323120117</v>
      </c>
      <c r="I604" s="35" t="s">
        <v>39</v>
      </c>
      <c r="J604" s="49">
        <v>15.396925926208496</v>
      </c>
      <c r="K604" s="47">
        <v>1</v>
      </c>
      <c r="L604" s="49">
        <v>97.067100524902344</v>
      </c>
      <c r="M604" s="47">
        <v>12</v>
      </c>
      <c r="N604" s="49">
        <v>0</v>
      </c>
      <c r="O604" s="48">
        <v>0</v>
      </c>
      <c r="P604" s="47">
        <v>0</v>
      </c>
    </row>
    <row r="605" spans="1:16" x14ac:dyDescent="0.2">
      <c r="A605" s="105" t="s">
        <v>656</v>
      </c>
      <c r="B605" s="106" t="s">
        <v>35</v>
      </c>
      <c r="C605" s="52" t="s">
        <v>26</v>
      </c>
      <c r="D605" s="82">
        <v>44029</v>
      </c>
      <c r="E605" s="123">
        <v>582990</v>
      </c>
      <c r="F605" s="123">
        <v>-1483407</v>
      </c>
      <c r="G605" s="81">
        <v>70</v>
      </c>
      <c r="H605" s="50">
        <v>7.9502134323120117</v>
      </c>
      <c r="I605" s="35" t="s">
        <v>39</v>
      </c>
      <c r="J605" s="49">
        <v>1648.7899169921875</v>
      </c>
      <c r="K605" s="47">
        <v>101</v>
      </c>
      <c r="L605" s="49">
        <v>227.66053771972656</v>
      </c>
      <c r="M605" s="47">
        <v>30</v>
      </c>
      <c r="N605" s="49">
        <v>0</v>
      </c>
      <c r="O605" s="48">
        <v>9.9</v>
      </c>
      <c r="P605" s="47">
        <v>4.95</v>
      </c>
    </row>
    <row r="606" spans="1:16" x14ac:dyDescent="0.2">
      <c r="A606" s="105" t="s">
        <v>657</v>
      </c>
      <c r="B606" s="106" t="s">
        <v>35</v>
      </c>
      <c r="C606" s="52" t="s">
        <v>26</v>
      </c>
      <c r="D606" s="82">
        <v>44029</v>
      </c>
      <c r="E606" s="123">
        <v>583004</v>
      </c>
      <c r="F606" s="123">
        <v>-1485315</v>
      </c>
      <c r="G606" s="81">
        <v>61</v>
      </c>
      <c r="H606" s="50">
        <v>8.0305185317993164</v>
      </c>
      <c r="I606" s="35" t="s">
        <v>39</v>
      </c>
      <c r="J606" s="49">
        <v>1062.400146484375</v>
      </c>
      <c r="K606" s="47">
        <v>60</v>
      </c>
      <c r="L606" s="49">
        <v>399.795654296875</v>
      </c>
      <c r="M606" s="47">
        <v>57</v>
      </c>
      <c r="N606" s="49">
        <v>0</v>
      </c>
      <c r="O606" s="48">
        <v>4.9689440993788816</v>
      </c>
      <c r="P606" s="47">
        <v>14.906832298136646</v>
      </c>
    </row>
    <row r="607" spans="1:16" x14ac:dyDescent="0.2">
      <c r="A607" s="105" t="s">
        <v>658</v>
      </c>
      <c r="B607" s="106" t="s">
        <v>35</v>
      </c>
      <c r="C607" s="52" t="s">
        <v>26</v>
      </c>
      <c r="D607" s="82">
        <v>44029</v>
      </c>
      <c r="E607" s="123">
        <v>583011</v>
      </c>
      <c r="F607" s="123">
        <v>-1491318</v>
      </c>
      <c r="G607" s="81">
        <v>65</v>
      </c>
      <c r="H607" s="50">
        <v>7.9502134323120117</v>
      </c>
      <c r="I607" s="35" t="s">
        <v>39</v>
      </c>
      <c r="J607" s="49">
        <v>519.888916015625</v>
      </c>
      <c r="K607" s="47">
        <v>32</v>
      </c>
      <c r="L607" s="49">
        <v>106.89437866210938</v>
      </c>
      <c r="M607" s="47">
        <v>15</v>
      </c>
      <c r="N607" s="49">
        <v>34.65</v>
      </c>
      <c r="O607" s="48">
        <v>44.55</v>
      </c>
      <c r="P607" s="47">
        <v>0</v>
      </c>
    </row>
    <row r="608" spans="1:16" x14ac:dyDescent="0.2">
      <c r="A608" s="105" t="s">
        <v>659</v>
      </c>
      <c r="B608" s="106" t="s">
        <v>35</v>
      </c>
      <c r="C608" s="52" t="s">
        <v>26</v>
      </c>
      <c r="D608" s="82">
        <v>44030</v>
      </c>
      <c r="E608" s="123">
        <v>583005</v>
      </c>
      <c r="F608" s="123">
        <v>-1493212</v>
      </c>
      <c r="G608" s="81">
        <v>76</v>
      </c>
      <c r="H608" s="50">
        <v>7.9502134323120117</v>
      </c>
      <c r="I608" s="35" t="s">
        <v>39</v>
      </c>
      <c r="J608" s="49">
        <v>555.9222412109375</v>
      </c>
      <c r="K608" s="47">
        <v>35</v>
      </c>
      <c r="L608" s="49">
        <v>239.31939697265625</v>
      </c>
      <c r="M608" s="47">
        <v>31</v>
      </c>
      <c r="N608" s="49">
        <v>0</v>
      </c>
      <c r="O608" s="48">
        <v>24.75</v>
      </c>
      <c r="P608" s="47">
        <v>0</v>
      </c>
    </row>
    <row r="609" spans="1:16" x14ac:dyDescent="0.2">
      <c r="A609" s="105" t="s">
        <v>660</v>
      </c>
      <c r="B609" s="106" t="s">
        <v>35</v>
      </c>
      <c r="C609" s="52" t="s">
        <v>26</v>
      </c>
      <c r="D609" s="82">
        <v>44031</v>
      </c>
      <c r="E609" s="123">
        <v>583009</v>
      </c>
      <c r="F609" s="123">
        <v>-1495083</v>
      </c>
      <c r="G609" s="81">
        <v>76</v>
      </c>
      <c r="H609" s="50">
        <v>7.9502134323120117</v>
      </c>
      <c r="I609" s="35" t="s">
        <v>39</v>
      </c>
      <c r="J609" s="49">
        <v>581.06439208984375</v>
      </c>
      <c r="K609" s="47">
        <v>40</v>
      </c>
      <c r="L609" s="49">
        <v>451.40911865234375</v>
      </c>
      <c r="M609" s="47">
        <v>63</v>
      </c>
      <c r="N609" s="49">
        <v>0</v>
      </c>
      <c r="O609" s="48">
        <v>89.660377358490564</v>
      </c>
      <c r="P609" s="47">
        <v>0</v>
      </c>
    </row>
    <row r="610" spans="1:16" x14ac:dyDescent="0.2">
      <c r="A610" s="105" t="s">
        <v>661</v>
      </c>
      <c r="B610" s="106" t="s">
        <v>35</v>
      </c>
      <c r="C610" s="52" t="s">
        <v>26</v>
      </c>
      <c r="D610" s="82">
        <v>44014</v>
      </c>
      <c r="E610" s="123">
        <v>582992</v>
      </c>
      <c r="F610" s="123">
        <v>-1501004</v>
      </c>
      <c r="G610" s="81">
        <v>48</v>
      </c>
      <c r="H610" s="50">
        <v>7.9502134323120117</v>
      </c>
      <c r="I610" s="35" t="s">
        <v>39</v>
      </c>
      <c r="J610" s="49">
        <v>95.413116455078125</v>
      </c>
      <c r="K610" s="47">
        <v>7</v>
      </c>
      <c r="L610" s="49">
        <v>149.67202758789063</v>
      </c>
      <c r="M610" s="47">
        <v>23</v>
      </c>
      <c r="N610" s="49">
        <v>0</v>
      </c>
      <c r="O610" s="48">
        <v>4.95</v>
      </c>
      <c r="P610" s="47">
        <v>4.95</v>
      </c>
    </row>
    <row r="611" spans="1:16" x14ac:dyDescent="0.2">
      <c r="A611" s="105" t="s">
        <v>662</v>
      </c>
      <c r="B611" s="106" t="s">
        <v>35</v>
      </c>
      <c r="C611" s="52" t="s">
        <v>26</v>
      </c>
      <c r="D611" s="82">
        <v>44015</v>
      </c>
      <c r="E611" s="123">
        <v>582991</v>
      </c>
      <c r="F611" s="123">
        <v>-1502916</v>
      </c>
      <c r="G611" s="81">
        <v>46</v>
      </c>
      <c r="H611" s="50">
        <v>7.9502134323120117</v>
      </c>
      <c r="I611" s="35" t="s">
        <v>39</v>
      </c>
      <c r="J611" s="49">
        <v>70.681411743164063</v>
      </c>
      <c r="K611" s="47">
        <v>4</v>
      </c>
      <c r="L611" s="49">
        <v>166.69171142578125</v>
      </c>
      <c r="M611" s="47">
        <v>27</v>
      </c>
      <c r="N611" s="49">
        <v>0</v>
      </c>
      <c r="O611" s="48">
        <v>0</v>
      </c>
      <c r="P611" s="47">
        <v>0</v>
      </c>
    </row>
    <row r="612" spans="1:16" x14ac:dyDescent="0.2">
      <c r="A612" s="105" t="s">
        <v>663</v>
      </c>
      <c r="B612" s="106" t="s">
        <v>35</v>
      </c>
      <c r="C612" s="52" t="s">
        <v>26</v>
      </c>
      <c r="D612" s="82">
        <v>44015</v>
      </c>
      <c r="E612" s="123">
        <v>582988</v>
      </c>
      <c r="F612" s="123">
        <v>-1504799</v>
      </c>
      <c r="G612" s="81">
        <v>53</v>
      </c>
      <c r="H612" s="50">
        <v>7.9502134323120117</v>
      </c>
      <c r="I612" s="35" t="s">
        <v>39</v>
      </c>
      <c r="J612" s="49">
        <v>221.195068359375</v>
      </c>
      <c r="K612" s="47">
        <v>14</v>
      </c>
      <c r="L612" s="49">
        <v>361.7188720703125</v>
      </c>
      <c r="M612" s="47">
        <v>50</v>
      </c>
      <c r="N612" s="49">
        <v>0</v>
      </c>
      <c r="O612" s="48">
        <v>9.9</v>
      </c>
      <c r="P612" s="47">
        <v>0</v>
      </c>
    </row>
    <row r="613" spans="1:16" x14ac:dyDescent="0.2">
      <c r="A613" s="105" t="s">
        <v>664</v>
      </c>
      <c r="B613" s="106" t="s">
        <v>35</v>
      </c>
      <c r="C613" s="52" t="s">
        <v>26</v>
      </c>
      <c r="D613" s="82">
        <v>44030</v>
      </c>
      <c r="E613" s="123">
        <v>584000</v>
      </c>
      <c r="F613" s="123">
        <v>-1491281</v>
      </c>
      <c r="G613" s="81">
        <v>73</v>
      </c>
      <c r="H613" s="50">
        <v>8.0305185317993164</v>
      </c>
      <c r="I613" s="35" t="s">
        <v>39</v>
      </c>
      <c r="J613" s="49">
        <v>394.2032470703125</v>
      </c>
      <c r="K613" s="47">
        <v>22</v>
      </c>
      <c r="L613" s="49">
        <v>143.49795532226563</v>
      </c>
      <c r="M613" s="47">
        <v>19</v>
      </c>
      <c r="N613" s="49">
        <v>30</v>
      </c>
      <c r="O613" s="48">
        <v>60</v>
      </c>
      <c r="P613" s="47">
        <v>5</v>
      </c>
    </row>
    <row r="614" spans="1:16" x14ac:dyDescent="0.2">
      <c r="A614" s="105" t="s">
        <v>665</v>
      </c>
      <c r="B614" s="106" t="s">
        <v>35</v>
      </c>
      <c r="C614" s="52" t="s">
        <v>26</v>
      </c>
      <c r="D614" s="82">
        <v>44030</v>
      </c>
      <c r="E614" s="123">
        <v>584001</v>
      </c>
      <c r="F614" s="123">
        <v>-1493194</v>
      </c>
      <c r="G614" s="81">
        <v>73</v>
      </c>
      <c r="H614" s="50">
        <v>7.9502134323120117</v>
      </c>
      <c r="I614" s="35" t="s">
        <v>39</v>
      </c>
      <c r="J614" s="49">
        <v>307.7813720703125</v>
      </c>
      <c r="K614" s="47">
        <v>19</v>
      </c>
      <c r="L614" s="49">
        <v>157.0343017578125</v>
      </c>
      <c r="M614" s="47">
        <v>20</v>
      </c>
      <c r="N614" s="49">
        <v>24.75</v>
      </c>
      <c r="O614" s="48">
        <v>44.55</v>
      </c>
      <c r="P614" s="47">
        <v>0</v>
      </c>
    </row>
    <row r="615" spans="1:16" x14ac:dyDescent="0.2">
      <c r="A615" s="105" t="s">
        <v>666</v>
      </c>
      <c r="B615" s="106" t="s">
        <v>35</v>
      </c>
      <c r="C615" s="52" t="s">
        <v>26</v>
      </c>
      <c r="D615" s="82">
        <v>44031</v>
      </c>
      <c r="E615" s="123">
        <v>584005</v>
      </c>
      <c r="F615" s="123">
        <v>-1495094</v>
      </c>
      <c r="G615" s="81">
        <v>82</v>
      </c>
      <c r="H615" s="50">
        <v>7.9502134323120117</v>
      </c>
      <c r="I615" s="35" t="s">
        <v>39</v>
      </c>
      <c r="J615" s="49">
        <v>498.51556396484375</v>
      </c>
      <c r="K615" s="47">
        <v>33</v>
      </c>
      <c r="L615" s="49">
        <v>115.06465911865234</v>
      </c>
      <c r="M615" s="47">
        <v>13</v>
      </c>
      <c r="N615" s="49">
        <v>19.8</v>
      </c>
      <c r="O615" s="48">
        <v>24.75</v>
      </c>
      <c r="P615" s="47">
        <v>0</v>
      </c>
    </row>
    <row r="616" spans="1:16" x14ac:dyDescent="0.2">
      <c r="A616" s="105" t="s">
        <v>667</v>
      </c>
      <c r="B616" s="106" t="s">
        <v>35</v>
      </c>
      <c r="C616" s="52" t="s">
        <v>26</v>
      </c>
      <c r="D616" s="82">
        <v>44031</v>
      </c>
      <c r="E616" s="123">
        <v>584011</v>
      </c>
      <c r="F616" s="123">
        <v>-1501004</v>
      </c>
      <c r="G616" s="81">
        <v>67</v>
      </c>
      <c r="H616" s="50">
        <v>7.9502134323120117</v>
      </c>
      <c r="I616" s="35" t="s">
        <v>39</v>
      </c>
      <c r="J616" s="49">
        <v>2065.73974609375</v>
      </c>
      <c r="K616" s="47">
        <v>123</v>
      </c>
      <c r="L616" s="49">
        <v>508.58895874023438</v>
      </c>
      <c r="M616" s="47">
        <v>66</v>
      </c>
      <c r="N616" s="49">
        <v>0</v>
      </c>
      <c r="O616" s="48">
        <v>34.65</v>
      </c>
      <c r="P616" s="47">
        <v>0</v>
      </c>
    </row>
    <row r="617" spans="1:16" x14ac:dyDescent="0.2">
      <c r="A617" s="105" t="s">
        <v>668</v>
      </c>
      <c r="B617" s="106" t="s">
        <v>35</v>
      </c>
      <c r="C617" s="52" t="s">
        <v>26</v>
      </c>
      <c r="D617" s="82">
        <v>44015</v>
      </c>
      <c r="E617" s="123">
        <v>584010</v>
      </c>
      <c r="F617" s="123">
        <v>-1502907</v>
      </c>
      <c r="G617" s="81">
        <v>111</v>
      </c>
      <c r="H617" s="50">
        <v>7.9502134323120117</v>
      </c>
      <c r="I617" s="35" t="s">
        <v>39</v>
      </c>
      <c r="J617" s="49">
        <v>478.36416625976563</v>
      </c>
      <c r="K617" s="47">
        <v>31</v>
      </c>
      <c r="L617" s="49">
        <v>119.25981140136719</v>
      </c>
      <c r="M617" s="47">
        <v>13</v>
      </c>
      <c r="N617" s="49">
        <v>69.3</v>
      </c>
      <c r="O617" s="48">
        <v>0</v>
      </c>
      <c r="P617" s="47">
        <v>4.95</v>
      </c>
    </row>
    <row r="618" spans="1:16" x14ac:dyDescent="0.2">
      <c r="A618" s="105" t="s">
        <v>669</v>
      </c>
      <c r="B618" s="106" t="s">
        <v>35</v>
      </c>
      <c r="C618" s="52" t="s">
        <v>26</v>
      </c>
      <c r="D618" s="82">
        <v>44016</v>
      </c>
      <c r="E618" s="123">
        <v>583999</v>
      </c>
      <c r="F618" s="123">
        <v>-1504902</v>
      </c>
      <c r="G618" s="81">
        <v>109</v>
      </c>
      <c r="H618" s="50">
        <v>7.9502134323120117</v>
      </c>
      <c r="I618" s="35" t="s">
        <v>39</v>
      </c>
      <c r="J618" s="49">
        <v>386.37396240234375</v>
      </c>
      <c r="K618" s="47">
        <v>28</v>
      </c>
      <c r="L618" s="49">
        <v>200.66007995605469</v>
      </c>
      <c r="M618" s="47">
        <v>21</v>
      </c>
      <c r="N618" s="49">
        <v>74.25</v>
      </c>
      <c r="O618" s="48">
        <v>34.65</v>
      </c>
      <c r="P618" s="47">
        <v>0</v>
      </c>
    </row>
    <row r="619" spans="1:16" x14ac:dyDescent="0.2">
      <c r="A619" s="105" t="s">
        <v>670</v>
      </c>
      <c r="B619" s="106" t="s">
        <v>35</v>
      </c>
      <c r="C619" s="52" t="s">
        <v>26</v>
      </c>
      <c r="D619" s="82">
        <v>44016</v>
      </c>
      <c r="E619" s="123">
        <v>583995</v>
      </c>
      <c r="F619" s="123">
        <v>-1510795</v>
      </c>
      <c r="G619" s="81">
        <v>103</v>
      </c>
      <c r="H619" s="50">
        <v>7.9502134323120117</v>
      </c>
      <c r="I619" s="35" t="s">
        <v>39</v>
      </c>
      <c r="J619" s="49">
        <v>949.249267578125</v>
      </c>
      <c r="K619" s="47">
        <v>50</v>
      </c>
      <c r="L619" s="49">
        <v>61.884811401367188</v>
      </c>
      <c r="M619" s="47">
        <v>7</v>
      </c>
      <c r="N619" s="49">
        <v>59.031055900621119</v>
      </c>
      <c r="O619" s="48">
        <v>19.677018633540374</v>
      </c>
      <c r="P619" s="47">
        <v>0</v>
      </c>
    </row>
    <row r="620" spans="1:16" x14ac:dyDescent="0.2">
      <c r="A620" s="105" t="s">
        <v>671</v>
      </c>
      <c r="B620" s="106" t="s">
        <v>35</v>
      </c>
      <c r="C620" s="52" t="s">
        <v>26</v>
      </c>
      <c r="D620" s="82">
        <v>44023</v>
      </c>
      <c r="E620" s="123">
        <v>584999</v>
      </c>
      <c r="F620" s="123">
        <v>-1493211</v>
      </c>
      <c r="G620" s="81">
        <v>123</v>
      </c>
      <c r="H620" s="50">
        <v>7.9502134323120117</v>
      </c>
      <c r="I620" s="35" t="s">
        <v>39</v>
      </c>
      <c r="J620" s="49">
        <v>410.95489501953125</v>
      </c>
      <c r="K620" s="47">
        <v>20</v>
      </c>
      <c r="L620" s="49">
        <v>25.588834762573242</v>
      </c>
      <c r="M620" s="47">
        <v>3</v>
      </c>
      <c r="N620" s="49">
        <v>29.7</v>
      </c>
      <c r="O620" s="48">
        <v>0</v>
      </c>
      <c r="P620" s="47">
        <v>0</v>
      </c>
    </row>
    <row r="621" spans="1:16" x14ac:dyDescent="0.2">
      <c r="A621" s="105" t="s">
        <v>672</v>
      </c>
      <c r="B621" s="106" t="s">
        <v>35</v>
      </c>
      <c r="C621" s="52" t="s">
        <v>26</v>
      </c>
      <c r="D621" s="82">
        <v>44023</v>
      </c>
      <c r="E621" s="123">
        <v>585012</v>
      </c>
      <c r="F621" s="123">
        <v>-1495110</v>
      </c>
      <c r="G621" s="81">
        <v>131</v>
      </c>
      <c r="H621" s="50">
        <v>7.9502134323120117</v>
      </c>
      <c r="I621" s="35" t="s">
        <v>39</v>
      </c>
      <c r="J621" s="49">
        <v>491.95791625976563</v>
      </c>
      <c r="K621" s="47">
        <v>28</v>
      </c>
      <c r="L621" s="49">
        <v>17.449172973632813</v>
      </c>
      <c r="M621" s="47">
        <v>2</v>
      </c>
      <c r="N621" s="49">
        <v>59.4</v>
      </c>
      <c r="O621" s="48">
        <v>0</v>
      </c>
      <c r="P621" s="47">
        <v>0</v>
      </c>
    </row>
    <row r="622" spans="1:16" x14ac:dyDescent="0.2">
      <c r="A622" s="105" t="s">
        <v>673</v>
      </c>
      <c r="B622" s="106" t="s">
        <v>35</v>
      </c>
      <c r="C622" s="52" t="s">
        <v>26</v>
      </c>
      <c r="D622" s="82">
        <v>44024</v>
      </c>
      <c r="E622" s="123">
        <v>585011</v>
      </c>
      <c r="F622" s="123">
        <v>-1501033</v>
      </c>
      <c r="G622" s="81">
        <v>87</v>
      </c>
      <c r="H622" s="50">
        <v>7.9502134323120117</v>
      </c>
      <c r="I622" s="35" t="s">
        <v>39</v>
      </c>
      <c r="J622" s="49">
        <v>1440.216796875</v>
      </c>
      <c r="K622" s="47">
        <v>86</v>
      </c>
      <c r="L622" s="49">
        <v>143.44548034667969</v>
      </c>
      <c r="M622" s="47">
        <v>18</v>
      </c>
      <c r="N622" s="49">
        <v>59.4</v>
      </c>
      <c r="O622" s="48">
        <v>14.85</v>
      </c>
      <c r="P622" s="47">
        <v>0</v>
      </c>
    </row>
    <row r="623" spans="1:16" x14ac:dyDescent="0.2">
      <c r="A623" s="105" t="s">
        <v>674</v>
      </c>
      <c r="B623" s="106" t="s">
        <v>35</v>
      </c>
      <c r="C623" s="52" t="s">
        <v>26</v>
      </c>
      <c r="D623" s="82">
        <v>44025</v>
      </c>
      <c r="E623" s="123">
        <v>585000</v>
      </c>
      <c r="F623" s="123">
        <v>-1503050</v>
      </c>
      <c r="G623" s="81">
        <v>94</v>
      </c>
      <c r="H623" s="50">
        <v>7.9502134323120117</v>
      </c>
      <c r="I623" s="35" t="s">
        <v>39</v>
      </c>
      <c r="J623" s="49">
        <v>1422.8282470703125</v>
      </c>
      <c r="K623" s="47">
        <v>84</v>
      </c>
      <c r="L623" s="49">
        <v>147.38188171386719</v>
      </c>
      <c r="M623" s="47">
        <v>17</v>
      </c>
      <c r="N623" s="49">
        <v>49.5</v>
      </c>
      <c r="O623" s="48">
        <v>9.9</v>
      </c>
      <c r="P623" s="47">
        <v>0</v>
      </c>
    </row>
    <row r="624" spans="1:16" x14ac:dyDescent="0.2">
      <c r="A624" s="105" t="s">
        <v>675</v>
      </c>
      <c r="B624" s="106" t="s">
        <v>35</v>
      </c>
      <c r="C624" s="52" t="s">
        <v>26</v>
      </c>
      <c r="D624" s="82">
        <v>44016</v>
      </c>
      <c r="E624" s="123">
        <v>584995</v>
      </c>
      <c r="F624" s="123">
        <v>-1504902</v>
      </c>
      <c r="G624" s="81">
        <v>95</v>
      </c>
      <c r="H624" s="50">
        <v>7.9502134323120117</v>
      </c>
      <c r="I624" s="35" t="s">
        <v>39</v>
      </c>
      <c r="J624" s="49">
        <v>947.7513427734375</v>
      </c>
      <c r="K624" s="47">
        <v>50</v>
      </c>
      <c r="L624" s="49">
        <v>111.13898468017578</v>
      </c>
      <c r="M624" s="47">
        <v>13</v>
      </c>
      <c r="N624" s="49">
        <v>29.7</v>
      </c>
      <c r="O624" s="48">
        <v>19.8</v>
      </c>
      <c r="P624" s="47">
        <v>0</v>
      </c>
    </row>
    <row r="625" spans="1:16" x14ac:dyDescent="0.2">
      <c r="A625" s="105" t="s">
        <v>676</v>
      </c>
      <c r="B625" s="106" t="s">
        <v>35</v>
      </c>
      <c r="C625" s="52" t="s">
        <v>26</v>
      </c>
      <c r="D625" s="82">
        <v>44032</v>
      </c>
      <c r="E625" s="123">
        <v>585013</v>
      </c>
      <c r="F625" s="123">
        <v>-1510799</v>
      </c>
      <c r="G625" s="81">
        <v>78</v>
      </c>
      <c r="H625" s="50">
        <v>7.9502134323120117</v>
      </c>
      <c r="I625" s="35" t="s">
        <v>39</v>
      </c>
      <c r="J625" s="49">
        <v>1085.4085693359375</v>
      </c>
      <c r="K625" s="47">
        <v>65</v>
      </c>
      <c r="L625" s="49">
        <v>488.5570068359375</v>
      </c>
      <c r="M625" s="47">
        <v>66</v>
      </c>
      <c r="N625" s="49">
        <v>4.95</v>
      </c>
      <c r="O625" s="48">
        <v>24.75</v>
      </c>
      <c r="P625" s="47">
        <v>0</v>
      </c>
    </row>
    <row r="626" spans="1:16" x14ac:dyDescent="0.2">
      <c r="A626" s="105" t="s">
        <v>677</v>
      </c>
      <c r="B626" s="106" t="s">
        <v>35</v>
      </c>
      <c r="C626" s="52" t="s">
        <v>26</v>
      </c>
      <c r="D626" s="82">
        <v>44033</v>
      </c>
      <c r="E626" s="123">
        <v>585009</v>
      </c>
      <c r="F626" s="123">
        <v>-1512808</v>
      </c>
      <c r="G626" s="81">
        <v>65</v>
      </c>
      <c r="H626" s="50">
        <v>7.9502134323120117</v>
      </c>
      <c r="I626" s="35" t="s">
        <v>39</v>
      </c>
      <c r="J626" s="49">
        <v>632.33953857421875</v>
      </c>
      <c r="K626" s="47">
        <v>36</v>
      </c>
      <c r="L626" s="49">
        <v>491.20523071289063</v>
      </c>
      <c r="M626" s="47">
        <v>70</v>
      </c>
      <c r="N626" s="49">
        <v>39.6</v>
      </c>
      <c r="O626" s="48">
        <v>29.7</v>
      </c>
      <c r="P626" s="47">
        <v>14.85</v>
      </c>
    </row>
    <row r="627" spans="1:16" x14ac:dyDescent="0.2">
      <c r="A627" s="105" t="s">
        <v>678</v>
      </c>
      <c r="B627" s="106" t="s">
        <v>35</v>
      </c>
      <c r="C627" s="52" t="s">
        <v>26</v>
      </c>
      <c r="D627" s="82">
        <v>44023</v>
      </c>
      <c r="E627" s="123">
        <v>585996</v>
      </c>
      <c r="F627" s="123">
        <v>-1495106</v>
      </c>
      <c r="G627" s="81">
        <v>122</v>
      </c>
      <c r="H627" s="50">
        <v>7.9502134323120117</v>
      </c>
      <c r="I627" s="35" t="s">
        <v>39</v>
      </c>
      <c r="J627" s="49">
        <v>851.9334716796875</v>
      </c>
      <c r="K627" s="47">
        <v>45</v>
      </c>
      <c r="L627" s="49">
        <v>17.922552108764648</v>
      </c>
      <c r="M627" s="47">
        <v>2</v>
      </c>
      <c r="N627" s="49">
        <v>19.317073170731707</v>
      </c>
      <c r="O627" s="48">
        <v>0</v>
      </c>
      <c r="P627" s="47">
        <v>0</v>
      </c>
    </row>
    <row r="628" spans="1:16" x14ac:dyDescent="0.2">
      <c r="A628" s="105" t="s">
        <v>679</v>
      </c>
      <c r="B628" s="106" t="s">
        <v>35</v>
      </c>
      <c r="C628" s="52" t="s">
        <v>26</v>
      </c>
      <c r="D628" s="82">
        <v>44024</v>
      </c>
      <c r="E628" s="123">
        <v>590004</v>
      </c>
      <c r="F628" s="123">
        <v>-1501143</v>
      </c>
      <c r="G628" s="81">
        <v>104</v>
      </c>
      <c r="H628" s="50">
        <v>7.9502134323120117</v>
      </c>
      <c r="I628" s="35" t="s">
        <v>39</v>
      </c>
      <c r="J628" s="49">
        <v>1273.783447265625</v>
      </c>
      <c r="K628" s="47">
        <v>80</v>
      </c>
      <c r="L628" s="49">
        <v>83.287124633789063</v>
      </c>
      <c r="M628" s="47">
        <v>10</v>
      </c>
      <c r="N628" s="49">
        <v>48.588957055214721</v>
      </c>
      <c r="O628" s="48">
        <v>29.153374233128833</v>
      </c>
      <c r="P628" s="47">
        <v>0</v>
      </c>
    </row>
    <row r="629" spans="1:16" x14ac:dyDescent="0.2">
      <c r="A629" s="105" t="s">
        <v>680</v>
      </c>
      <c r="B629" s="106" t="s">
        <v>35</v>
      </c>
      <c r="C629" s="52" t="s">
        <v>26</v>
      </c>
      <c r="D629" s="82">
        <v>44024</v>
      </c>
      <c r="E629" s="123">
        <v>590006</v>
      </c>
      <c r="F629" s="123">
        <v>-1503007</v>
      </c>
      <c r="G629" s="81">
        <v>65</v>
      </c>
      <c r="H629" s="50">
        <v>7.9502134323120117</v>
      </c>
      <c r="I629" s="35" t="s">
        <v>39</v>
      </c>
      <c r="J629" s="49">
        <v>746.71282958984375</v>
      </c>
      <c r="K629" s="47">
        <v>44</v>
      </c>
      <c r="L629" s="49">
        <v>354.84603881835938</v>
      </c>
      <c r="M629" s="47">
        <v>49</v>
      </c>
      <c r="N629" s="49">
        <v>0</v>
      </c>
      <c r="O629" s="48">
        <v>14.85</v>
      </c>
      <c r="P629" s="47">
        <v>0</v>
      </c>
    </row>
    <row r="630" spans="1:16" x14ac:dyDescent="0.2">
      <c r="A630" s="105" t="s">
        <v>681</v>
      </c>
      <c r="B630" s="106" t="s">
        <v>35</v>
      </c>
      <c r="C630" s="52" t="s">
        <v>26</v>
      </c>
      <c r="D630" s="82">
        <v>44025</v>
      </c>
      <c r="E630" s="123">
        <v>585999</v>
      </c>
      <c r="F630" s="123">
        <v>-1505025</v>
      </c>
      <c r="G630" s="81">
        <v>90</v>
      </c>
      <c r="H630" s="50">
        <v>7.9502134323120117</v>
      </c>
      <c r="I630" s="35" t="s">
        <v>39</v>
      </c>
      <c r="J630" s="49">
        <v>2169.271728515625</v>
      </c>
      <c r="K630" s="47">
        <v>126</v>
      </c>
      <c r="L630" s="49">
        <v>223.0177001953125</v>
      </c>
      <c r="M630" s="47">
        <v>27</v>
      </c>
      <c r="N630" s="49">
        <v>4.95</v>
      </c>
      <c r="O630" s="48">
        <v>9.9</v>
      </c>
      <c r="P630" s="47">
        <v>0</v>
      </c>
    </row>
    <row r="631" spans="1:16" x14ac:dyDescent="0.2">
      <c r="A631" s="105" t="s">
        <v>682</v>
      </c>
      <c r="B631" s="106" t="s">
        <v>35</v>
      </c>
      <c r="C631" s="52" t="s">
        <v>26</v>
      </c>
      <c r="D631" s="82">
        <v>44020</v>
      </c>
      <c r="E631" s="123">
        <v>590006</v>
      </c>
      <c r="F631" s="123">
        <v>-1510904</v>
      </c>
      <c r="G631" s="81">
        <v>81</v>
      </c>
      <c r="H631" s="50">
        <v>7.9502134323120117</v>
      </c>
      <c r="I631" s="35" t="s">
        <v>39</v>
      </c>
      <c r="J631" s="49">
        <v>2705.58984375</v>
      </c>
      <c r="K631" s="47">
        <v>131</v>
      </c>
      <c r="L631" s="49">
        <v>168.14248657226563</v>
      </c>
      <c r="M631" s="47">
        <v>20</v>
      </c>
      <c r="N631" s="49">
        <v>0</v>
      </c>
      <c r="O631" s="48">
        <v>35.088607594936711</v>
      </c>
      <c r="P631" s="47">
        <v>10.025316455696203</v>
      </c>
    </row>
    <row r="632" spans="1:16" x14ac:dyDescent="0.2">
      <c r="A632" s="105" t="s">
        <v>683</v>
      </c>
      <c r="B632" s="106" t="s">
        <v>35</v>
      </c>
      <c r="C632" s="52" t="s">
        <v>26</v>
      </c>
      <c r="D632" s="82">
        <v>44022</v>
      </c>
      <c r="E632" s="123">
        <v>591012</v>
      </c>
      <c r="F632" s="123">
        <v>-1501103</v>
      </c>
      <c r="G632" s="81">
        <v>67</v>
      </c>
      <c r="H632" s="50">
        <v>7.9502134323120117</v>
      </c>
      <c r="I632" s="35" t="s">
        <v>39</v>
      </c>
      <c r="J632" s="49">
        <v>471.640869140625</v>
      </c>
      <c r="K632" s="47">
        <v>28</v>
      </c>
      <c r="L632" s="49">
        <v>339.440185546875</v>
      </c>
      <c r="M632" s="47">
        <v>46</v>
      </c>
      <c r="N632" s="49">
        <v>14.85</v>
      </c>
      <c r="O632" s="48">
        <v>4.95</v>
      </c>
      <c r="P632" s="47">
        <v>4.95</v>
      </c>
    </row>
    <row r="633" spans="1:16" x14ac:dyDescent="0.2">
      <c r="A633" s="105" t="s">
        <v>684</v>
      </c>
      <c r="B633" s="106" t="s">
        <v>35</v>
      </c>
      <c r="C633" s="52" t="s">
        <v>26</v>
      </c>
      <c r="D633" s="82">
        <v>44022</v>
      </c>
      <c r="E633" s="123">
        <v>590993</v>
      </c>
      <c r="F633" s="123">
        <v>-1503008</v>
      </c>
      <c r="G633" s="81">
        <v>68</v>
      </c>
      <c r="H633" s="50">
        <v>7.9502134323120117</v>
      </c>
      <c r="I633" s="35" t="s">
        <v>39</v>
      </c>
      <c r="J633" s="49">
        <v>1370.500244140625</v>
      </c>
      <c r="K633" s="47">
        <v>66</v>
      </c>
      <c r="L633" s="49">
        <v>274.56301879882813</v>
      </c>
      <c r="M633" s="47">
        <v>37</v>
      </c>
      <c r="N633" s="49">
        <v>0</v>
      </c>
      <c r="O633" s="48">
        <v>19.677018633540374</v>
      </c>
      <c r="P633" s="47">
        <v>0</v>
      </c>
    </row>
    <row r="634" spans="1:16" x14ac:dyDescent="0.2">
      <c r="A634" s="105" t="s">
        <v>685</v>
      </c>
      <c r="B634" s="106" t="s">
        <v>35</v>
      </c>
      <c r="C634" s="52" t="s">
        <v>26</v>
      </c>
      <c r="D634" s="82">
        <v>44021</v>
      </c>
      <c r="E634" s="123">
        <v>591005</v>
      </c>
      <c r="F634" s="123">
        <v>-1504999</v>
      </c>
      <c r="G634" s="81">
        <v>64</v>
      </c>
      <c r="H634" s="50">
        <v>7.9502134323120117</v>
      </c>
      <c r="I634" s="35" t="s">
        <v>39</v>
      </c>
      <c r="J634" s="49">
        <v>844.95068359375</v>
      </c>
      <c r="K634" s="47">
        <v>49</v>
      </c>
      <c r="L634" s="49">
        <v>473.05416870117188</v>
      </c>
      <c r="M634" s="47">
        <v>59</v>
      </c>
      <c r="N634" s="49">
        <v>0</v>
      </c>
      <c r="O634" s="48">
        <v>9.9</v>
      </c>
      <c r="P634" s="47">
        <v>14.85</v>
      </c>
    </row>
    <row r="635" spans="1:16" x14ac:dyDescent="0.2">
      <c r="A635" s="105" t="s">
        <v>686</v>
      </c>
      <c r="B635" s="106" t="s">
        <v>35</v>
      </c>
      <c r="C635" s="52" t="s">
        <v>26</v>
      </c>
      <c r="D635" s="82">
        <v>44021</v>
      </c>
      <c r="E635" s="123">
        <v>591026</v>
      </c>
      <c r="F635" s="123">
        <v>-1510899</v>
      </c>
      <c r="G635" s="81">
        <v>31</v>
      </c>
      <c r="H635" s="50">
        <v>7.9502134323120117</v>
      </c>
      <c r="I635" s="35" t="s">
        <v>39</v>
      </c>
      <c r="J635" s="49">
        <v>1169.70654296875</v>
      </c>
      <c r="K635" s="47">
        <v>60</v>
      </c>
      <c r="L635" s="49">
        <v>269.1881103515625</v>
      </c>
      <c r="M635" s="47">
        <v>30</v>
      </c>
      <c r="N635" s="49">
        <v>0</v>
      </c>
      <c r="O635" s="48">
        <v>4.95</v>
      </c>
      <c r="P635" s="47">
        <v>19.8</v>
      </c>
    </row>
    <row r="636" spans="1:16" x14ac:dyDescent="0.2">
      <c r="A636" s="105" t="s">
        <v>687</v>
      </c>
      <c r="B636" s="106" t="s">
        <v>35</v>
      </c>
      <c r="C636" s="52" t="s">
        <v>26</v>
      </c>
      <c r="D636" s="82">
        <v>44022</v>
      </c>
      <c r="E636" s="123">
        <v>592010</v>
      </c>
      <c r="F636" s="123">
        <v>-1503110</v>
      </c>
      <c r="G636" s="81">
        <v>139</v>
      </c>
      <c r="H636" s="50">
        <v>7.9502134323120117</v>
      </c>
      <c r="I636" s="35" t="s">
        <v>39</v>
      </c>
      <c r="J636" s="49">
        <v>2728.54150390625</v>
      </c>
      <c r="K636" s="47">
        <v>95</v>
      </c>
      <c r="L636" s="49">
        <v>47.995700836181641</v>
      </c>
      <c r="M636" s="47">
        <v>5</v>
      </c>
      <c r="N636" s="49">
        <v>29.7</v>
      </c>
      <c r="O636" s="48">
        <v>64.349999999999994</v>
      </c>
      <c r="P636" s="47">
        <v>4.95</v>
      </c>
    </row>
    <row r="637" spans="1:16" x14ac:dyDescent="0.2">
      <c r="A637" s="105" t="s">
        <v>688</v>
      </c>
      <c r="B637" s="106" t="s">
        <v>35</v>
      </c>
      <c r="C637" s="52" t="s">
        <v>27</v>
      </c>
      <c r="D637" s="82">
        <v>44028</v>
      </c>
      <c r="E637" s="123">
        <v>572002</v>
      </c>
      <c r="F637" s="123">
        <v>-1504629</v>
      </c>
      <c r="G637" s="81">
        <v>83</v>
      </c>
      <c r="H637" s="50">
        <v>7.869908332824707</v>
      </c>
      <c r="I637" s="35" t="s">
        <v>39</v>
      </c>
      <c r="J637" s="49">
        <v>216.62257385253906</v>
      </c>
      <c r="K637" s="47">
        <v>15</v>
      </c>
      <c r="L637" s="49">
        <v>127.15855407714844</v>
      </c>
      <c r="M637" s="47">
        <v>15</v>
      </c>
      <c r="N637" s="49">
        <v>73.5</v>
      </c>
      <c r="O637" s="48">
        <v>9.8000000000000007</v>
      </c>
      <c r="P637" s="47">
        <v>0</v>
      </c>
    </row>
    <row r="638" spans="1:16" x14ac:dyDescent="0.2">
      <c r="A638" s="105" t="s">
        <v>689</v>
      </c>
      <c r="B638" s="106" t="s">
        <v>35</v>
      </c>
      <c r="C638" s="52" t="s">
        <v>27</v>
      </c>
      <c r="D638" s="82">
        <v>44035</v>
      </c>
      <c r="E638" s="123">
        <v>573009</v>
      </c>
      <c r="F638" s="123">
        <v>-1501154</v>
      </c>
      <c r="G638" s="81">
        <v>199</v>
      </c>
      <c r="H638" s="50">
        <v>7.8699078559875488</v>
      </c>
      <c r="I638" s="35" t="s">
        <v>39</v>
      </c>
      <c r="J638" s="49">
        <v>139.48942565917969</v>
      </c>
      <c r="K638" s="47">
        <v>8</v>
      </c>
      <c r="L638" s="49">
        <v>27.027498245239258</v>
      </c>
      <c r="M638" s="47">
        <v>3</v>
      </c>
      <c r="N638" s="49">
        <v>68.599999999999994</v>
      </c>
      <c r="O638" s="48">
        <v>0</v>
      </c>
      <c r="P638" s="47">
        <v>68.599999999999994</v>
      </c>
    </row>
    <row r="639" spans="1:16" x14ac:dyDescent="0.2">
      <c r="A639" s="105" t="s">
        <v>690</v>
      </c>
      <c r="B639" s="106" t="s">
        <v>35</v>
      </c>
      <c r="C639" s="52" t="s">
        <v>27</v>
      </c>
      <c r="D639" s="82">
        <v>44035</v>
      </c>
      <c r="E639" s="123">
        <v>573003</v>
      </c>
      <c r="F639" s="123">
        <v>-1502800</v>
      </c>
      <c r="G639" s="81">
        <v>84</v>
      </c>
      <c r="H639" s="50">
        <v>7.869908332824707</v>
      </c>
      <c r="I639" s="35" t="s">
        <v>39</v>
      </c>
      <c r="J639" s="49">
        <v>205.05155944824219</v>
      </c>
      <c r="K639" s="47">
        <v>13</v>
      </c>
      <c r="L639" s="49">
        <v>28.042732238769531</v>
      </c>
      <c r="M639" s="47">
        <v>3</v>
      </c>
      <c r="N639" s="49">
        <v>4.9000000000000004</v>
      </c>
      <c r="O639" s="48">
        <v>34.299999999999997</v>
      </c>
      <c r="P639" s="47">
        <v>0</v>
      </c>
    </row>
    <row r="640" spans="1:16" x14ac:dyDescent="0.2">
      <c r="A640" s="105" t="s">
        <v>691</v>
      </c>
      <c r="B640" s="106" t="s">
        <v>35</v>
      </c>
      <c r="C640" s="52" t="s">
        <v>27</v>
      </c>
      <c r="D640" s="82">
        <v>44028</v>
      </c>
      <c r="E640" s="123">
        <v>572887</v>
      </c>
      <c r="F640" s="123">
        <v>-1504602</v>
      </c>
      <c r="G640" s="81">
        <v>52</v>
      </c>
      <c r="H640" s="50">
        <v>7.7896032333374023</v>
      </c>
      <c r="I640" s="35" t="s">
        <v>39</v>
      </c>
      <c r="J640" s="49">
        <v>78.767005920410156</v>
      </c>
      <c r="K640" s="47">
        <v>5</v>
      </c>
      <c r="L640" s="49">
        <v>97.4381103515625</v>
      </c>
      <c r="M640" s="47">
        <v>13</v>
      </c>
      <c r="N640" s="49">
        <v>0</v>
      </c>
      <c r="O640" s="48">
        <v>22.171428571428571</v>
      </c>
      <c r="P640" s="47">
        <v>0</v>
      </c>
    </row>
    <row r="641" spans="1:16" x14ac:dyDescent="0.2">
      <c r="A641" s="105" t="s">
        <v>692</v>
      </c>
      <c r="B641" s="106" t="s">
        <v>35</v>
      </c>
      <c r="C641" s="52" t="s">
        <v>27</v>
      </c>
      <c r="D641" s="82">
        <v>44035</v>
      </c>
      <c r="E641" s="123">
        <v>573996</v>
      </c>
      <c r="F641" s="123">
        <v>-1502741</v>
      </c>
      <c r="G641" s="81">
        <v>53</v>
      </c>
      <c r="H641" s="50">
        <v>7.9502134323120117</v>
      </c>
      <c r="I641" s="35" t="s">
        <v>39</v>
      </c>
      <c r="J641" s="49">
        <v>332.42300415039063</v>
      </c>
      <c r="K641" s="47">
        <v>22</v>
      </c>
      <c r="L641" s="49">
        <v>326.0770263671875</v>
      </c>
      <c r="M641" s="47">
        <v>45</v>
      </c>
      <c r="N641" s="49">
        <v>0</v>
      </c>
      <c r="O641" s="48">
        <v>19.8</v>
      </c>
      <c r="P641" s="47">
        <v>0</v>
      </c>
    </row>
    <row r="642" spans="1:16" x14ac:dyDescent="0.2">
      <c r="A642" s="105" t="s">
        <v>693</v>
      </c>
      <c r="B642" s="106" t="s">
        <v>35</v>
      </c>
      <c r="C642" s="52" t="s">
        <v>27</v>
      </c>
      <c r="D642" s="82">
        <v>44034</v>
      </c>
      <c r="E642" s="123">
        <v>573991</v>
      </c>
      <c r="F642" s="123">
        <v>-1504719</v>
      </c>
      <c r="G642" s="81">
        <v>46</v>
      </c>
      <c r="H642" s="50">
        <v>7.869908332824707</v>
      </c>
      <c r="I642" s="35" t="s">
        <v>39</v>
      </c>
      <c r="J642" s="49">
        <v>2146.03173828125</v>
      </c>
      <c r="K642" s="47">
        <v>122</v>
      </c>
      <c r="L642" s="49">
        <v>658.478759765625</v>
      </c>
      <c r="M642" s="47">
        <v>79</v>
      </c>
      <c r="N642" s="49">
        <v>0</v>
      </c>
      <c r="O642" s="48">
        <v>53.9</v>
      </c>
      <c r="P642" s="47">
        <v>0</v>
      </c>
    </row>
    <row r="643" spans="1:16" x14ac:dyDescent="0.2">
      <c r="A643" s="105" t="s">
        <v>694</v>
      </c>
      <c r="B643" s="106" t="s">
        <v>35</v>
      </c>
      <c r="C643" s="52" t="s">
        <v>27</v>
      </c>
      <c r="D643" s="82">
        <v>44033</v>
      </c>
      <c r="E643" s="123">
        <v>574004</v>
      </c>
      <c r="F643" s="123">
        <v>-1510524</v>
      </c>
      <c r="G643" s="81">
        <v>39</v>
      </c>
      <c r="H643" s="50">
        <v>7.9502134323120117</v>
      </c>
      <c r="I643" s="35" t="s">
        <v>39</v>
      </c>
      <c r="J643" s="49">
        <v>887.769775390625</v>
      </c>
      <c r="K643" s="47">
        <v>39</v>
      </c>
      <c r="L643" s="49">
        <v>277.861572265625</v>
      </c>
      <c r="M643" s="47">
        <v>35</v>
      </c>
      <c r="N643" s="49">
        <v>0</v>
      </c>
      <c r="O643" s="48">
        <v>153.44999999999999</v>
      </c>
      <c r="P643" s="47">
        <v>0</v>
      </c>
    </row>
    <row r="644" spans="1:16" x14ac:dyDescent="0.2">
      <c r="A644" s="105" t="s">
        <v>695</v>
      </c>
      <c r="B644" s="106" t="s">
        <v>35</v>
      </c>
      <c r="C644" s="52" t="s">
        <v>27</v>
      </c>
      <c r="D644" s="82">
        <v>44033</v>
      </c>
      <c r="E644" s="123">
        <v>573995</v>
      </c>
      <c r="F644" s="123">
        <v>-1512405</v>
      </c>
      <c r="G644" s="81">
        <v>34</v>
      </c>
      <c r="H644" s="50">
        <v>7.7896032333374023</v>
      </c>
      <c r="I644" s="35" t="s">
        <v>39</v>
      </c>
      <c r="J644" s="49">
        <v>512.04351806640625</v>
      </c>
      <c r="K644" s="47">
        <v>22</v>
      </c>
      <c r="L644" s="49">
        <v>362.4013671875</v>
      </c>
      <c r="M644" s="47">
        <v>44</v>
      </c>
      <c r="N644" s="49">
        <v>0</v>
      </c>
      <c r="O644" s="48">
        <v>4.8499999999999996</v>
      </c>
      <c r="P644" s="47">
        <v>0</v>
      </c>
    </row>
    <row r="645" spans="1:16" x14ac:dyDescent="0.2">
      <c r="A645" s="105" t="s">
        <v>696</v>
      </c>
      <c r="B645" s="106" t="s">
        <v>35</v>
      </c>
      <c r="C645" s="52" t="s">
        <v>27</v>
      </c>
      <c r="D645" s="82">
        <v>44050</v>
      </c>
      <c r="E645" s="123">
        <v>575001</v>
      </c>
      <c r="F645" s="123">
        <v>-1494988</v>
      </c>
      <c r="G645" s="81">
        <v>140</v>
      </c>
      <c r="H645" s="50">
        <v>7.9502134323120117</v>
      </c>
      <c r="I645" s="35" t="s">
        <v>39</v>
      </c>
      <c r="J645" s="49">
        <v>418.262939453125</v>
      </c>
      <c r="K645" s="47">
        <v>28</v>
      </c>
      <c r="L645" s="49">
        <v>52.169143676757813</v>
      </c>
      <c r="M645" s="47">
        <v>6</v>
      </c>
      <c r="N645" s="49">
        <v>94.05</v>
      </c>
      <c r="O645" s="48">
        <v>0</v>
      </c>
      <c r="P645" s="47">
        <v>0</v>
      </c>
    </row>
    <row r="646" spans="1:16" x14ac:dyDescent="0.2">
      <c r="A646" s="105" t="s">
        <v>697</v>
      </c>
      <c r="B646" s="106" t="s">
        <v>35</v>
      </c>
      <c r="C646" s="52" t="s">
        <v>27</v>
      </c>
      <c r="D646" s="82">
        <v>44051</v>
      </c>
      <c r="E646" s="123">
        <v>574972</v>
      </c>
      <c r="F646" s="123">
        <v>-1500890</v>
      </c>
      <c r="G646" s="81">
        <v>108</v>
      </c>
      <c r="H646" s="50">
        <v>7.869908332824707</v>
      </c>
      <c r="I646" s="35" t="s">
        <v>39</v>
      </c>
      <c r="J646" s="49">
        <v>129.84780883789063</v>
      </c>
      <c r="K646" s="47">
        <v>9</v>
      </c>
      <c r="L646" s="49">
        <v>48.100975036621094</v>
      </c>
      <c r="M646" s="47">
        <v>5</v>
      </c>
      <c r="N646" s="49">
        <v>39.200000000000003</v>
      </c>
      <c r="O646" s="48">
        <v>0</v>
      </c>
      <c r="P646" s="47">
        <v>0</v>
      </c>
    </row>
    <row r="647" spans="1:16" x14ac:dyDescent="0.2">
      <c r="A647" s="105" t="s">
        <v>698</v>
      </c>
      <c r="B647" s="106" t="s">
        <v>35</v>
      </c>
      <c r="C647" s="52" t="s">
        <v>27</v>
      </c>
      <c r="D647" s="82">
        <v>44052</v>
      </c>
      <c r="E647" s="123">
        <v>575036</v>
      </c>
      <c r="F647" s="123">
        <v>-1502814</v>
      </c>
      <c r="G647" s="81">
        <v>49</v>
      </c>
      <c r="H647" s="50">
        <v>7.869908332824707</v>
      </c>
      <c r="I647" s="35" t="s">
        <v>39</v>
      </c>
      <c r="J647" s="49">
        <v>325.49282836914063</v>
      </c>
      <c r="K647" s="47">
        <v>19</v>
      </c>
      <c r="L647" s="49">
        <v>477.67044067382813</v>
      </c>
      <c r="M647" s="47">
        <v>70</v>
      </c>
      <c r="N647" s="49">
        <v>0</v>
      </c>
      <c r="O647" s="48">
        <v>4.9000000000000004</v>
      </c>
      <c r="P647" s="47">
        <v>0</v>
      </c>
    </row>
    <row r="648" spans="1:16" x14ac:dyDescent="0.2">
      <c r="A648" s="105" t="s">
        <v>699</v>
      </c>
      <c r="B648" s="106" t="s">
        <v>35</v>
      </c>
      <c r="C648" s="52" t="s">
        <v>27</v>
      </c>
      <c r="D648" s="82">
        <v>44034</v>
      </c>
      <c r="E648" s="123">
        <v>574989</v>
      </c>
      <c r="F648" s="123">
        <v>-1504827</v>
      </c>
      <c r="G648" s="81">
        <v>44</v>
      </c>
      <c r="H648" s="50">
        <v>7.9502134323120117</v>
      </c>
      <c r="I648" s="35" t="s">
        <v>39</v>
      </c>
      <c r="J648" s="49">
        <v>309.56787109375</v>
      </c>
      <c r="K648" s="47">
        <v>18</v>
      </c>
      <c r="L648" s="49">
        <v>369.09335327148438</v>
      </c>
      <c r="M648" s="47">
        <v>51</v>
      </c>
      <c r="N648" s="49">
        <v>0</v>
      </c>
      <c r="O648" s="48">
        <v>9.9</v>
      </c>
      <c r="P648" s="47">
        <v>0</v>
      </c>
    </row>
    <row r="649" spans="1:16" x14ac:dyDescent="0.2">
      <c r="A649" s="105" t="s">
        <v>700</v>
      </c>
      <c r="B649" s="106" t="s">
        <v>35</v>
      </c>
      <c r="C649" s="52" t="s">
        <v>27</v>
      </c>
      <c r="D649" s="82">
        <v>44034</v>
      </c>
      <c r="E649" s="123">
        <v>574933</v>
      </c>
      <c r="F649" s="123">
        <v>-1510573</v>
      </c>
      <c r="G649" s="81">
        <v>37</v>
      </c>
      <c r="H649" s="50">
        <v>7.8699078559875488</v>
      </c>
      <c r="I649" s="35" t="s">
        <v>39</v>
      </c>
      <c r="J649" s="49">
        <v>269.826904296875</v>
      </c>
      <c r="K649" s="47">
        <v>19</v>
      </c>
      <c r="L649" s="49">
        <v>512.65673828125</v>
      </c>
      <c r="M649" s="47">
        <v>68</v>
      </c>
      <c r="N649" s="49">
        <v>0</v>
      </c>
      <c r="O649" s="48">
        <v>0</v>
      </c>
      <c r="P649" s="47">
        <v>0</v>
      </c>
    </row>
    <row r="650" spans="1:16" x14ac:dyDescent="0.2">
      <c r="A650" s="105" t="s">
        <v>701</v>
      </c>
      <c r="B650" s="106" t="s">
        <v>35</v>
      </c>
      <c r="C650" s="52" t="s">
        <v>27</v>
      </c>
      <c r="D650" s="82">
        <v>44033</v>
      </c>
      <c r="E650" s="123">
        <v>574984</v>
      </c>
      <c r="F650" s="123">
        <v>-1512418</v>
      </c>
      <c r="G650" s="81">
        <v>30</v>
      </c>
      <c r="H650" s="50">
        <v>7.869908332824707</v>
      </c>
      <c r="I650" s="35" t="s">
        <v>39</v>
      </c>
      <c r="J650" s="49">
        <v>418.551513671875</v>
      </c>
      <c r="K650" s="47">
        <v>15</v>
      </c>
      <c r="L650" s="49">
        <v>560.96783447265625</v>
      </c>
      <c r="M650" s="47">
        <v>78</v>
      </c>
      <c r="N650" s="49">
        <v>0</v>
      </c>
      <c r="O650" s="48">
        <v>44.1</v>
      </c>
      <c r="P650" s="47">
        <v>0</v>
      </c>
    </row>
    <row r="651" spans="1:16" x14ac:dyDescent="0.2">
      <c r="A651" s="105" t="s">
        <v>702</v>
      </c>
      <c r="B651" s="106" t="s">
        <v>35</v>
      </c>
      <c r="C651" s="52" t="s">
        <v>27</v>
      </c>
      <c r="D651" s="82">
        <v>44032</v>
      </c>
      <c r="E651" s="123">
        <v>575003</v>
      </c>
      <c r="F651" s="123">
        <v>-1514283</v>
      </c>
      <c r="G651" s="81">
        <v>28</v>
      </c>
      <c r="H651" s="50">
        <v>7.869908332824707</v>
      </c>
      <c r="I651" s="35" t="s">
        <v>39</v>
      </c>
      <c r="J651" s="49">
        <v>141.1273193359375</v>
      </c>
      <c r="K651" s="47">
        <v>11</v>
      </c>
      <c r="L651" s="49">
        <v>555.8067626953125</v>
      </c>
      <c r="M651" s="47">
        <v>76</v>
      </c>
      <c r="N651" s="49">
        <v>0</v>
      </c>
      <c r="O651" s="48">
        <v>34.299999999999997</v>
      </c>
      <c r="P651" s="47">
        <v>0</v>
      </c>
    </row>
    <row r="652" spans="1:16" x14ac:dyDescent="0.2">
      <c r="A652" s="105" t="s">
        <v>703</v>
      </c>
      <c r="B652" s="106" t="s">
        <v>35</v>
      </c>
      <c r="C652" s="52" t="s">
        <v>27</v>
      </c>
      <c r="D652" s="82">
        <v>44031</v>
      </c>
      <c r="E652" s="123">
        <v>575000</v>
      </c>
      <c r="F652" s="123">
        <v>-1520249</v>
      </c>
      <c r="G652" s="81">
        <v>50</v>
      </c>
      <c r="H652" s="50">
        <v>7.9502134323120117</v>
      </c>
      <c r="I652" s="35" t="s">
        <v>39</v>
      </c>
      <c r="J652" s="49">
        <v>725.51373291015625</v>
      </c>
      <c r="K652" s="47">
        <v>45</v>
      </c>
      <c r="L652" s="49">
        <v>504.87649536132813</v>
      </c>
      <c r="M652" s="47">
        <v>64</v>
      </c>
      <c r="N652" s="49">
        <v>4.95</v>
      </c>
      <c r="O652" s="48">
        <v>39.6</v>
      </c>
      <c r="P652" s="47">
        <v>0</v>
      </c>
    </row>
    <row r="653" spans="1:16" x14ac:dyDescent="0.2">
      <c r="A653" s="105" t="s">
        <v>704</v>
      </c>
      <c r="B653" s="106" t="s">
        <v>35</v>
      </c>
      <c r="C653" s="52" t="s">
        <v>27</v>
      </c>
      <c r="D653" s="82">
        <v>44050</v>
      </c>
      <c r="E653" s="123">
        <v>575993</v>
      </c>
      <c r="F653" s="123">
        <v>-1493208</v>
      </c>
      <c r="G653" s="81">
        <v>80</v>
      </c>
      <c r="H653" s="50">
        <v>7.9502134323120117</v>
      </c>
      <c r="I653" s="35" t="s">
        <v>39</v>
      </c>
      <c r="J653" s="49">
        <v>1044.754638671875</v>
      </c>
      <c r="K653" s="47">
        <v>68</v>
      </c>
      <c r="L653" s="49">
        <v>169.22808837890625</v>
      </c>
      <c r="M653" s="47">
        <v>20</v>
      </c>
      <c r="N653" s="49">
        <v>24.75</v>
      </c>
      <c r="O653" s="48">
        <v>14.85</v>
      </c>
      <c r="P653" s="47">
        <v>4.95</v>
      </c>
    </row>
    <row r="654" spans="1:16" x14ac:dyDescent="0.2">
      <c r="A654" s="105" t="s">
        <v>705</v>
      </c>
      <c r="B654" s="106" t="s">
        <v>35</v>
      </c>
      <c r="C654" s="52" t="s">
        <v>27</v>
      </c>
      <c r="D654" s="82">
        <v>44049</v>
      </c>
      <c r="E654" s="123">
        <v>575974</v>
      </c>
      <c r="F654" s="123">
        <v>-1495047</v>
      </c>
      <c r="G654" s="81">
        <v>124</v>
      </c>
      <c r="H654" s="50">
        <v>7.7896032333374023</v>
      </c>
      <c r="I654" s="35" t="s">
        <v>39</v>
      </c>
      <c r="J654" s="49">
        <v>1397.365478515625</v>
      </c>
      <c r="K654" s="47">
        <v>92</v>
      </c>
      <c r="L654" s="49">
        <v>116.04734802246094</v>
      </c>
      <c r="M654" s="47">
        <v>12</v>
      </c>
      <c r="N654" s="49">
        <v>87.3</v>
      </c>
      <c r="O654" s="48">
        <v>4.8499999999999996</v>
      </c>
      <c r="P654" s="47">
        <v>0</v>
      </c>
    </row>
    <row r="655" spans="1:16" x14ac:dyDescent="0.2">
      <c r="A655" s="105" t="s">
        <v>706</v>
      </c>
      <c r="B655" s="106" t="s">
        <v>35</v>
      </c>
      <c r="C655" s="52" t="s">
        <v>27</v>
      </c>
      <c r="D655" s="82">
        <v>44049</v>
      </c>
      <c r="E655" s="123">
        <v>580043</v>
      </c>
      <c r="F655" s="123">
        <v>-1500951</v>
      </c>
      <c r="G655" s="81">
        <v>123</v>
      </c>
      <c r="H655" s="50">
        <v>8.0305185317993164</v>
      </c>
      <c r="I655" s="35" t="s">
        <v>39</v>
      </c>
      <c r="J655" s="49">
        <v>499.39999389648438</v>
      </c>
      <c r="K655" s="47">
        <v>34</v>
      </c>
      <c r="L655" s="49">
        <v>164.41059875488281</v>
      </c>
      <c r="M655" s="47">
        <v>17</v>
      </c>
      <c r="N655" s="49">
        <v>80</v>
      </c>
      <c r="O655" s="48">
        <v>0</v>
      </c>
      <c r="P655" s="47">
        <v>0</v>
      </c>
    </row>
    <row r="656" spans="1:16" x14ac:dyDescent="0.2">
      <c r="A656" s="105" t="s">
        <v>707</v>
      </c>
      <c r="B656" s="106" t="s">
        <v>35</v>
      </c>
      <c r="C656" s="52" t="s">
        <v>27</v>
      </c>
      <c r="D656" s="82">
        <v>44052</v>
      </c>
      <c r="E656" s="123">
        <v>575952</v>
      </c>
      <c r="F656" s="123">
        <v>-1502877</v>
      </c>
      <c r="G656" s="81">
        <v>87</v>
      </c>
      <c r="H656" s="50">
        <v>8.0305185317993164</v>
      </c>
      <c r="I656" s="35" t="s">
        <v>39</v>
      </c>
      <c r="J656" s="49">
        <v>807.5909423828125</v>
      </c>
      <c r="K656" s="47">
        <v>58</v>
      </c>
      <c r="L656" s="49">
        <v>288.64779663085938</v>
      </c>
      <c r="M656" s="47">
        <v>32</v>
      </c>
      <c r="N656" s="49">
        <v>10</v>
      </c>
      <c r="O656" s="48">
        <v>5</v>
      </c>
      <c r="P656" s="47">
        <v>0</v>
      </c>
    </row>
    <row r="657" spans="1:16" x14ac:dyDescent="0.2">
      <c r="A657" s="105" t="s">
        <v>708</v>
      </c>
      <c r="B657" s="106" t="s">
        <v>35</v>
      </c>
      <c r="C657" s="52" t="s">
        <v>27</v>
      </c>
      <c r="D657" s="82">
        <v>44052</v>
      </c>
      <c r="E657" s="123">
        <v>580003</v>
      </c>
      <c r="F657" s="123">
        <v>-1504663</v>
      </c>
      <c r="G657" s="81">
        <v>71</v>
      </c>
      <c r="H657" s="50">
        <v>7.6289925575256348</v>
      </c>
      <c r="I657" s="35" t="s">
        <v>39</v>
      </c>
      <c r="J657" s="49">
        <v>1046.0244140625</v>
      </c>
      <c r="K657" s="47">
        <v>69</v>
      </c>
      <c r="L657" s="49">
        <v>316.777587890625</v>
      </c>
      <c r="M657" s="47">
        <v>41</v>
      </c>
      <c r="N657" s="49">
        <v>0</v>
      </c>
      <c r="O657" s="48">
        <v>38</v>
      </c>
      <c r="P657" s="47">
        <v>0</v>
      </c>
    </row>
    <row r="658" spans="1:16" x14ac:dyDescent="0.2">
      <c r="A658" s="105" t="s">
        <v>709</v>
      </c>
      <c r="B658" s="106" t="s">
        <v>35</v>
      </c>
      <c r="C658" s="52" t="s">
        <v>27</v>
      </c>
      <c r="D658" s="82">
        <v>44036</v>
      </c>
      <c r="E658" s="123">
        <v>580009</v>
      </c>
      <c r="F658" s="123">
        <v>-1510598</v>
      </c>
      <c r="G658" s="81">
        <v>44</v>
      </c>
      <c r="H658" s="50">
        <v>7.869908332824707</v>
      </c>
      <c r="I658" s="35" t="s">
        <v>39</v>
      </c>
      <c r="J658" s="49">
        <v>1252.95849609375</v>
      </c>
      <c r="K658" s="47">
        <v>77</v>
      </c>
      <c r="L658" s="49">
        <v>750.7144775390625</v>
      </c>
      <c r="M658" s="47">
        <v>101</v>
      </c>
      <c r="N658" s="49">
        <v>0</v>
      </c>
      <c r="O658" s="48">
        <v>53.9</v>
      </c>
      <c r="P658" s="47">
        <v>0</v>
      </c>
    </row>
    <row r="659" spans="1:16" x14ac:dyDescent="0.2">
      <c r="A659" s="105" t="s">
        <v>710</v>
      </c>
      <c r="B659" s="106" t="s">
        <v>35</v>
      </c>
      <c r="C659" s="52" t="s">
        <v>27</v>
      </c>
      <c r="D659" s="82">
        <v>44032</v>
      </c>
      <c r="E659" s="123">
        <v>575993</v>
      </c>
      <c r="F659" s="123">
        <v>-1512521</v>
      </c>
      <c r="G659" s="81">
        <v>41</v>
      </c>
      <c r="H659" s="50">
        <v>7.7896027565002441</v>
      </c>
      <c r="I659" s="35" t="s">
        <v>39</v>
      </c>
      <c r="J659" s="49">
        <v>393.04025268554688</v>
      </c>
      <c r="K659" s="47">
        <v>28</v>
      </c>
      <c r="L659" s="49">
        <v>293.97219848632813</v>
      </c>
      <c r="M659" s="47">
        <v>37</v>
      </c>
      <c r="N659" s="49">
        <v>0</v>
      </c>
      <c r="O659" s="48">
        <v>24.25</v>
      </c>
      <c r="P659" s="47">
        <v>0</v>
      </c>
    </row>
    <row r="660" spans="1:16" x14ac:dyDescent="0.2">
      <c r="A660" s="105" t="s">
        <v>711</v>
      </c>
      <c r="B660" s="106" t="s">
        <v>35</v>
      </c>
      <c r="C660" s="52" t="s">
        <v>27</v>
      </c>
      <c r="D660" s="82">
        <v>44032</v>
      </c>
      <c r="E660" s="123">
        <v>575996</v>
      </c>
      <c r="F660" s="123">
        <v>-1514361</v>
      </c>
      <c r="G660" s="81">
        <v>61</v>
      </c>
      <c r="H660" s="50">
        <v>7.869908332824707</v>
      </c>
      <c r="I660" s="35" t="s">
        <v>39</v>
      </c>
      <c r="J660" s="49">
        <v>689.39495849609375</v>
      </c>
      <c r="K660" s="47">
        <v>48</v>
      </c>
      <c r="L660" s="49">
        <v>504.08212280273438</v>
      </c>
      <c r="M660" s="47">
        <v>65</v>
      </c>
      <c r="N660" s="49">
        <v>24.5</v>
      </c>
      <c r="O660" s="48">
        <v>98</v>
      </c>
      <c r="P660" s="47">
        <v>0</v>
      </c>
    </row>
    <row r="661" spans="1:16" x14ac:dyDescent="0.2">
      <c r="A661" s="105" t="s">
        <v>712</v>
      </c>
      <c r="B661" s="106" t="s">
        <v>35</v>
      </c>
      <c r="C661" s="52" t="s">
        <v>27</v>
      </c>
      <c r="D661" s="82">
        <v>44031</v>
      </c>
      <c r="E661" s="123">
        <v>575991</v>
      </c>
      <c r="F661" s="123">
        <v>-1520395</v>
      </c>
      <c r="G661" s="81">
        <v>95</v>
      </c>
      <c r="H661" s="50">
        <v>7.7896032333374023</v>
      </c>
      <c r="I661" s="35" t="s">
        <v>39</v>
      </c>
      <c r="J661" s="49">
        <v>2397.62646484375</v>
      </c>
      <c r="K661" s="47">
        <v>148</v>
      </c>
      <c r="L661" s="49">
        <v>420.3446044921875</v>
      </c>
      <c r="M661" s="47">
        <v>44</v>
      </c>
      <c r="N661" s="49">
        <v>14.55</v>
      </c>
      <c r="O661" s="48">
        <v>24.25</v>
      </c>
      <c r="P661" s="47">
        <v>0</v>
      </c>
    </row>
    <row r="662" spans="1:16" x14ac:dyDescent="0.2">
      <c r="A662" s="105" t="s">
        <v>713</v>
      </c>
      <c r="B662" s="106" t="s">
        <v>35</v>
      </c>
      <c r="C662" s="52" t="s">
        <v>27</v>
      </c>
      <c r="D662" s="82">
        <v>44031</v>
      </c>
      <c r="E662" s="123">
        <v>580003</v>
      </c>
      <c r="F662" s="123">
        <v>-1522197</v>
      </c>
      <c r="G662" s="81">
        <v>114</v>
      </c>
      <c r="H662" s="50">
        <v>7.9502134323120117</v>
      </c>
      <c r="I662" s="35" t="s">
        <v>39</v>
      </c>
      <c r="J662" s="49">
        <v>1952.037109375</v>
      </c>
      <c r="K662" s="47">
        <v>114</v>
      </c>
      <c r="L662" s="49">
        <v>126.64460754394531</v>
      </c>
      <c r="M662" s="47">
        <v>14</v>
      </c>
      <c r="N662" s="49">
        <v>0</v>
      </c>
      <c r="O662" s="48">
        <v>19.8</v>
      </c>
      <c r="P662" s="47">
        <v>0</v>
      </c>
    </row>
    <row r="663" spans="1:16" x14ac:dyDescent="0.2">
      <c r="A663" s="105" t="s">
        <v>714</v>
      </c>
      <c r="B663" s="106" t="s">
        <v>35</v>
      </c>
      <c r="C663" s="52" t="s">
        <v>27</v>
      </c>
      <c r="D663" s="82">
        <v>44049</v>
      </c>
      <c r="E663" s="123">
        <v>580978</v>
      </c>
      <c r="F663" s="123">
        <v>-1500978</v>
      </c>
      <c r="G663" s="81">
        <v>86</v>
      </c>
      <c r="H663" s="50">
        <v>7.7896032333374023</v>
      </c>
      <c r="I663" s="35" t="s">
        <v>39</v>
      </c>
      <c r="J663" s="49">
        <v>1538.1795654296875</v>
      </c>
      <c r="K663" s="47">
        <v>107</v>
      </c>
      <c r="L663" s="49">
        <v>241.1834716796875</v>
      </c>
      <c r="M663" s="47">
        <v>27</v>
      </c>
      <c r="N663" s="49">
        <v>24.25</v>
      </c>
      <c r="O663" s="48">
        <v>43.65</v>
      </c>
      <c r="P663" s="47">
        <v>0</v>
      </c>
    </row>
    <row r="664" spans="1:16" x14ac:dyDescent="0.2">
      <c r="A664" s="105" t="s">
        <v>715</v>
      </c>
      <c r="B664" s="106" t="s">
        <v>35</v>
      </c>
      <c r="C664" s="52" t="s">
        <v>27</v>
      </c>
      <c r="D664" s="82">
        <v>44046</v>
      </c>
      <c r="E664" s="123">
        <v>580999</v>
      </c>
      <c r="F664" s="123">
        <v>-1502914</v>
      </c>
      <c r="G664" s="81">
        <v>61</v>
      </c>
      <c r="H664" s="50">
        <v>7.9502134323120117</v>
      </c>
      <c r="I664" s="35" t="s">
        <v>39</v>
      </c>
      <c r="J664" s="49">
        <v>1083.4482421875</v>
      </c>
      <c r="K664" s="47">
        <v>74</v>
      </c>
      <c r="L664" s="49">
        <v>559.70538330078125</v>
      </c>
      <c r="M664" s="47">
        <v>72</v>
      </c>
      <c r="N664" s="49">
        <v>4.95</v>
      </c>
      <c r="O664" s="48">
        <v>24.75</v>
      </c>
      <c r="P664" s="47">
        <v>0</v>
      </c>
    </row>
    <row r="665" spans="1:16" x14ac:dyDescent="0.2">
      <c r="A665" s="105" t="s">
        <v>716</v>
      </c>
      <c r="B665" s="106" t="s">
        <v>35</v>
      </c>
      <c r="C665" s="52" t="s">
        <v>27</v>
      </c>
      <c r="D665" s="82">
        <v>44046</v>
      </c>
      <c r="E665" s="123">
        <v>581012</v>
      </c>
      <c r="F665" s="123">
        <v>-1504798</v>
      </c>
      <c r="G665" s="81">
        <v>58</v>
      </c>
      <c r="H665" s="50">
        <v>7.9502134323120117</v>
      </c>
      <c r="I665" s="35" t="s">
        <v>39</v>
      </c>
      <c r="J665" s="49">
        <v>388.81143188476563</v>
      </c>
      <c r="K665" s="47">
        <v>22</v>
      </c>
      <c r="L665" s="49">
        <v>311.90182495117188</v>
      </c>
      <c r="M665" s="47">
        <v>46</v>
      </c>
      <c r="N665" s="49">
        <v>9.9</v>
      </c>
      <c r="O665" s="48">
        <v>54.45</v>
      </c>
      <c r="P665" s="47">
        <v>0</v>
      </c>
    </row>
    <row r="666" spans="1:16" x14ac:dyDescent="0.2">
      <c r="A666" s="105" t="s">
        <v>717</v>
      </c>
      <c r="B666" s="106" t="s">
        <v>35</v>
      </c>
      <c r="C666" s="52" t="s">
        <v>27</v>
      </c>
      <c r="D666" s="82">
        <v>44036</v>
      </c>
      <c r="E666" s="123">
        <v>580996</v>
      </c>
      <c r="F666" s="123">
        <v>-1510727</v>
      </c>
      <c r="G666" s="81">
        <v>76</v>
      </c>
      <c r="H666" s="50">
        <v>7.9502134323120117</v>
      </c>
      <c r="I666" s="35" t="s">
        <v>39</v>
      </c>
      <c r="J666" s="49">
        <v>977.71710205078125</v>
      </c>
      <c r="K666" s="47">
        <v>63</v>
      </c>
      <c r="L666" s="49">
        <v>245.15850830078125</v>
      </c>
      <c r="M666" s="47">
        <v>28</v>
      </c>
      <c r="N666" s="49">
        <v>9.9</v>
      </c>
      <c r="O666" s="48">
        <v>29.7</v>
      </c>
      <c r="P666" s="47">
        <v>0</v>
      </c>
    </row>
    <row r="667" spans="1:16" x14ac:dyDescent="0.2">
      <c r="A667" s="105" t="s">
        <v>718</v>
      </c>
      <c r="B667" s="106" t="s">
        <v>35</v>
      </c>
      <c r="C667" s="52" t="s">
        <v>27</v>
      </c>
      <c r="D667" s="82">
        <v>44036</v>
      </c>
      <c r="E667" s="123">
        <v>580998</v>
      </c>
      <c r="F667" s="123">
        <v>-1512490</v>
      </c>
      <c r="G667" s="81">
        <v>89</v>
      </c>
      <c r="H667" s="50">
        <v>7.7896032333374023</v>
      </c>
      <c r="I667" s="35" t="s">
        <v>39</v>
      </c>
      <c r="J667" s="49">
        <v>1085.15087890625</v>
      </c>
      <c r="K667" s="47">
        <v>81</v>
      </c>
      <c r="L667" s="49">
        <v>334.59271240234375</v>
      </c>
      <c r="M667" s="47">
        <v>36</v>
      </c>
      <c r="N667" s="49">
        <v>14.55</v>
      </c>
      <c r="O667" s="48">
        <v>97</v>
      </c>
      <c r="P667" s="47">
        <v>0</v>
      </c>
    </row>
    <row r="668" spans="1:16" x14ac:dyDescent="0.2">
      <c r="A668" s="105" t="s">
        <v>719</v>
      </c>
      <c r="B668" s="106" t="s">
        <v>35</v>
      </c>
      <c r="C668" s="52" t="s">
        <v>27</v>
      </c>
      <c r="D668" s="82">
        <v>44039</v>
      </c>
      <c r="E668" s="123">
        <v>581018</v>
      </c>
      <c r="F668" s="123">
        <v>-1514045</v>
      </c>
      <c r="G668" s="81">
        <v>36</v>
      </c>
      <c r="H668" s="50">
        <v>7.7896032333374023</v>
      </c>
      <c r="I668" s="35" t="s">
        <v>39</v>
      </c>
      <c r="J668" s="49">
        <v>709.07391357421875</v>
      </c>
      <c r="K668" s="47">
        <v>22</v>
      </c>
      <c r="L668" s="49">
        <v>206.01789855957031</v>
      </c>
      <c r="M668" s="47">
        <v>25</v>
      </c>
      <c r="N668" s="49">
        <v>0</v>
      </c>
      <c r="O668" s="48">
        <v>29.1</v>
      </c>
      <c r="P668" s="47">
        <v>0</v>
      </c>
    </row>
    <row r="669" spans="1:16" x14ac:dyDescent="0.2">
      <c r="A669" s="105" t="s">
        <v>720</v>
      </c>
      <c r="B669" s="106" t="s">
        <v>35</v>
      </c>
      <c r="C669" s="52" t="s">
        <v>27</v>
      </c>
      <c r="D669" s="82">
        <v>44046</v>
      </c>
      <c r="E669" s="123">
        <v>581970</v>
      </c>
      <c r="F669" s="123">
        <v>-1504808</v>
      </c>
      <c r="G669" s="81">
        <v>36</v>
      </c>
      <c r="H669" s="50">
        <v>8.0305185317993164</v>
      </c>
      <c r="I669" s="35" t="s">
        <v>39</v>
      </c>
      <c r="J669" s="49">
        <v>0</v>
      </c>
      <c r="K669" s="47">
        <v>0</v>
      </c>
      <c r="L669" s="49">
        <v>14.870402336120605</v>
      </c>
      <c r="M669" s="47">
        <v>2</v>
      </c>
      <c r="N669" s="49">
        <v>0</v>
      </c>
      <c r="O669" s="48">
        <v>0</v>
      </c>
      <c r="P669" s="47">
        <v>0</v>
      </c>
    </row>
    <row r="670" spans="1:16" x14ac:dyDescent="0.2">
      <c r="A670" s="105" t="s">
        <v>721</v>
      </c>
      <c r="B670" s="106" t="s">
        <v>35</v>
      </c>
      <c r="C670" s="52" t="s">
        <v>27</v>
      </c>
      <c r="D670" s="82">
        <v>44043</v>
      </c>
      <c r="E670" s="123">
        <v>582007</v>
      </c>
      <c r="F670" s="123">
        <v>-1510779</v>
      </c>
      <c r="G670" s="81">
        <v>66</v>
      </c>
      <c r="H670" s="50">
        <v>7.9401750564575195</v>
      </c>
      <c r="I670" s="35" t="s">
        <v>39</v>
      </c>
      <c r="J670" s="49">
        <v>539.2216796875</v>
      </c>
      <c r="K670" s="47">
        <v>34</v>
      </c>
      <c r="L670" s="49">
        <v>438.9044189453125</v>
      </c>
      <c r="M670" s="47">
        <v>56</v>
      </c>
      <c r="N670" s="49">
        <v>5.65</v>
      </c>
      <c r="O670" s="48">
        <v>62.15</v>
      </c>
      <c r="P670" s="47">
        <v>0</v>
      </c>
    </row>
    <row r="671" spans="1:16" x14ac:dyDescent="0.2">
      <c r="A671" s="105" t="s">
        <v>722</v>
      </c>
      <c r="B671" s="106" t="s">
        <v>35</v>
      </c>
      <c r="C671" s="52" t="s">
        <v>27</v>
      </c>
      <c r="D671" s="82">
        <v>44039</v>
      </c>
      <c r="E671" s="123">
        <v>582007</v>
      </c>
      <c r="F671" s="123">
        <v>-1512606</v>
      </c>
      <c r="G671" s="81">
        <v>47</v>
      </c>
      <c r="H671" s="50">
        <v>7.9502134323120117</v>
      </c>
      <c r="I671" s="35" t="s">
        <v>39</v>
      </c>
      <c r="J671" s="49">
        <v>1077.32177734375</v>
      </c>
      <c r="K671" s="47">
        <v>67</v>
      </c>
      <c r="L671" s="49">
        <v>915.418701171875</v>
      </c>
      <c r="M671" s="47">
        <v>112</v>
      </c>
      <c r="N671" s="49">
        <v>0</v>
      </c>
      <c r="O671" s="48">
        <v>0</v>
      </c>
      <c r="P671" s="47">
        <v>4.95</v>
      </c>
    </row>
    <row r="672" spans="1:16" x14ac:dyDescent="0.2">
      <c r="A672" s="105" t="s">
        <v>723</v>
      </c>
      <c r="B672" s="106" t="s">
        <v>35</v>
      </c>
      <c r="C672" s="52" t="s">
        <v>27</v>
      </c>
      <c r="D672" s="82">
        <v>44039</v>
      </c>
      <c r="E672" s="123">
        <v>582016</v>
      </c>
      <c r="F672" s="123">
        <v>-1514191</v>
      </c>
      <c r="G672" s="81">
        <v>33</v>
      </c>
      <c r="H672" s="50">
        <v>7.8699078559875488</v>
      </c>
      <c r="I672" s="35" t="s">
        <v>39</v>
      </c>
      <c r="J672" s="49">
        <v>1049.01025390625</v>
      </c>
      <c r="K672" s="47">
        <v>37</v>
      </c>
      <c r="L672" s="49">
        <v>284.96090698242188</v>
      </c>
      <c r="M672" s="47">
        <v>41</v>
      </c>
      <c r="N672" s="49">
        <v>0</v>
      </c>
      <c r="O672" s="48">
        <v>0</v>
      </c>
      <c r="P672" s="47">
        <v>0</v>
      </c>
    </row>
    <row r="673" spans="1:16" x14ac:dyDescent="0.2">
      <c r="A673" s="105" t="s">
        <v>724</v>
      </c>
      <c r="B673" s="106" t="s">
        <v>35</v>
      </c>
      <c r="C673" s="52" t="s">
        <v>27</v>
      </c>
      <c r="D673" s="82">
        <v>44043</v>
      </c>
      <c r="E673" s="123">
        <v>582997</v>
      </c>
      <c r="F673" s="123">
        <v>-1510727</v>
      </c>
      <c r="G673" s="81">
        <v>51</v>
      </c>
      <c r="H673" s="50">
        <v>7.7896032333374023</v>
      </c>
      <c r="I673" s="35" t="s">
        <v>39</v>
      </c>
      <c r="J673" s="49">
        <v>320.27178955078125</v>
      </c>
      <c r="K673" s="47">
        <v>19</v>
      </c>
      <c r="L673" s="49">
        <v>344.381591796875</v>
      </c>
      <c r="M673" s="47">
        <v>49</v>
      </c>
      <c r="N673" s="49">
        <v>0</v>
      </c>
      <c r="O673" s="48">
        <v>67.900000000000006</v>
      </c>
      <c r="P673" s="47">
        <v>0</v>
      </c>
    </row>
    <row r="674" spans="1:16" x14ac:dyDescent="0.2">
      <c r="A674" s="105" t="s">
        <v>725</v>
      </c>
      <c r="B674" s="106" t="s">
        <v>35</v>
      </c>
      <c r="C674" s="52" t="s">
        <v>27</v>
      </c>
      <c r="D674" s="82">
        <v>44043</v>
      </c>
      <c r="E674" s="123">
        <v>582998</v>
      </c>
      <c r="F674" s="123">
        <v>-1512670</v>
      </c>
      <c r="G674" s="81">
        <v>91</v>
      </c>
      <c r="H674" s="50">
        <v>8.1108236312866211</v>
      </c>
      <c r="I674" s="35" t="s">
        <v>39</v>
      </c>
      <c r="J674" s="49">
        <v>645.83953857421875</v>
      </c>
      <c r="K674" s="47">
        <v>41</v>
      </c>
      <c r="L674" s="49">
        <v>123.81251525878906</v>
      </c>
      <c r="M674" s="47">
        <v>14</v>
      </c>
      <c r="N674" s="49">
        <v>20.2</v>
      </c>
      <c r="O674" s="48">
        <v>50.5</v>
      </c>
      <c r="P674" s="47">
        <v>0</v>
      </c>
    </row>
    <row r="675" spans="1:16" x14ac:dyDescent="0.2">
      <c r="A675" s="105" t="s">
        <v>726</v>
      </c>
      <c r="B675" s="106" t="s">
        <v>35</v>
      </c>
      <c r="C675" s="52" t="s">
        <v>27</v>
      </c>
      <c r="D675" s="82">
        <v>44040</v>
      </c>
      <c r="E675" s="123">
        <v>582978</v>
      </c>
      <c r="F675" s="123">
        <v>-1514595</v>
      </c>
      <c r="G675" s="81">
        <v>100</v>
      </c>
      <c r="H675" s="50">
        <v>7.869908332824707</v>
      </c>
      <c r="I675" s="35" t="s">
        <v>39</v>
      </c>
      <c r="J675" s="49">
        <v>1953.562744140625</v>
      </c>
      <c r="K675" s="47">
        <v>106</v>
      </c>
      <c r="L675" s="49">
        <v>145.44490051269531</v>
      </c>
      <c r="M675" s="47">
        <v>16</v>
      </c>
      <c r="N675" s="49">
        <v>34.299999999999997</v>
      </c>
      <c r="O675" s="48">
        <v>29.4</v>
      </c>
      <c r="P675" s="47">
        <v>0</v>
      </c>
    </row>
    <row r="676" spans="1:16" x14ac:dyDescent="0.2">
      <c r="A676" s="105" t="s">
        <v>727</v>
      </c>
      <c r="B676" s="106" t="s">
        <v>35</v>
      </c>
      <c r="C676" s="52" t="s">
        <v>27</v>
      </c>
      <c r="D676" s="82">
        <v>44042</v>
      </c>
      <c r="E676" s="123">
        <v>584006</v>
      </c>
      <c r="F676" s="123">
        <v>-1512744</v>
      </c>
      <c r="G676" s="81">
        <v>101</v>
      </c>
      <c r="H676" s="50">
        <v>7.9502134323120117</v>
      </c>
      <c r="I676" s="35" t="s">
        <v>39</v>
      </c>
      <c r="J676" s="49">
        <v>1594.471435546875</v>
      </c>
      <c r="K676" s="47">
        <v>96</v>
      </c>
      <c r="L676" s="49">
        <v>84.990386962890625</v>
      </c>
      <c r="M676" s="47">
        <v>9</v>
      </c>
      <c r="N676" s="49">
        <v>24.75</v>
      </c>
      <c r="O676" s="48">
        <v>34.65</v>
      </c>
      <c r="P676" s="47">
        <v>0</v>
      </c>
    </row>
    <row r="677" spans="1:16" x14ac:dyDescent="0.2">
      <c r="A677" s="105" t="s">
        <v>728</v>
      </c>
      <c r="B677" s="106" t="s">
        <v>35</v>
      </c>
      <c r="C677" s="52" t="s">
        <v>27</v>
      </c>
      <c r="D677" s="82">
        <v>44042</v>
      </c>
      <c r="E677" s="123">
        <v>583948</v>
      </c>
      <c r="F677" s="123">
        <v>-1514598</v>
      </c>
      <c r="G677" s="81">
        <v>71</v>
      </c>
      <c r="H677" s="50">
        <v>7.869908332824707</v>
      </c>
      <c r="I677" s="35" t="s">
        <v>39</v>
      </c>
      <c r="J677" s="49">
        <v>1011.4034423828125</v>
      </c>
      <c r="K677" s="47">
        <v>62</v>
      </c>
      <c r="L677" s="49">
        <v>243.57183837890625</v>
      </c>
      <c r="M677" s="47">
        <v>29</v>
      </c>
      <c r="N677" s="49">
        <v>19.600000000000001</v>
      </c>
      <c r="O677" s="48">
        <v>0</v>
      </c>
      <c r="P677" s="47">
        <v>0</v>
      </c>
    </row>
    <row r="678" spans="1:16" x14ac:dyDescent="0.2">
      <c r="A678" s="105" t="s">
        <v>729</v>
      </c>
      <c r="B678" s="106" t="s">
        <v>35</v>
      </c>
      <c r="C678" s="52" t="s">
        <v>27</v>
      </c>
      <c r="D678" s="82">
        <v>44041</v>
      </c>
      <c r="E678" s="123">
        <v>584872</v>
      </c>
      <c r="F678" s="123">
        <v>-1520604</v>
      </c>
      <c r="G678" s="81">
        <v>64</v>
      </c>
      <c r="H678" s="50">
        <v>7.869908332824707</v>
      </c>
      <c r="I678" s="35" t="s">
        <v>39</v>
      </c>
      <c r="J678" s="49">
        <v>1939.1568603515625</v>
      </c>
      <c r="K678" s="47">
        <v>98</v>
      </c>
      <c r="L678" s="49">
        <v>259.98788452148438</v>
      </c>
      <c r="M678" s="47">
        <v>31</v>
      </c>
      <c r="N678" s="49">
        <v>0</v>
      </c>
      <c r="O678" s="48">
        <v>9.8000000000000007</v>
      </c>
      <c r="P678" s="47">
        <v>9.8000000000000007</v>
      </c>
    </row>
    <row r="679" spans="1:16" x14ac:dyDescent="0.2">
      <c r="A679" s="105" t="s">
        <v>730</v>
      </c>
      <c r="B679" s="106" t="s">
        <v>35</v>
      </c>
      <c r="C679" s="52" t="s">
        <v>28</v>
      </c>
      <c r="D679" s="82">
        <v>44050</v>
      </c>
      <c r="E679" s="123">
        <v>562001</v>
      </c>
      <c r="F679" s="123">
        <v>-1525010</v>
      </c>
      <c r="G679" s="81">
        <v>59</v>
      </c>
      <c r="H679" s="50">
        <v>8.0305185317993164</v>
      </c>
      <c r="I679" s="35" t="s">
        <v>39</v>
      </c>
      <c r="J679" s="49">
        <v>2269.840087890625</v>
      </c>
      <c r="K679" s="47">
        <v>139</v>
      </c>
      <c r="L679" s="49">
        <v>1118.854736328125</v>
      </c>
      <c r="M679" s="47">
        <v>135</v>
      </c>
      <c r="N679" s="49">
        <v>10</v>
      </c>
      <c r="O679" s="48">
        <v>20</v>
      </c>
      <c r="P679" s="47">
        <v>25</v>
      </c>
    </row>
    <row r="680" spans="1:16" x14ac:dyDescent="0.2">
      <c r="A680" s="105" t="s">
        <v>731</v>
      </c>
      <c r="B680" s="106" t="s">
        <v>35</v>
      </c>
      <c r="C680" s="52" t="s">
        <v>28</v>
      </c>
      <c r="D680" s="82">
        <v>44049</v>
      </c>
      <c r="E680" s="123">
        <v>562002</v>
      </c>
      <c r="F680" s="123">
        <v>-1530800</v>
      </c>
      <c r="G680" s="81">
        <v>58</v>
      </c>
      <c r="H680" s="50">
        <v>7.9502134323120117</v>
      </c>
      <c r="I680" s="35" t="s">
        <v>39</v>
      </c>
      <c r="J680" s="49">
        <v>599.76849365234375</v>
      </c>
      <c r="K680" s="47">
        <v>36</v>
      </c>
      <c r="L680" s="49">
        <v>604.0208740234375</v>
      </c>
      <c r="M680" s="47">
        <v>75</v>
      </c>
      <c r="N680" s="49">
        <v>64.349999999999994</v>
      </c>
      <c r="O680" s="48">
        <v>24.75</v>
      </c>
      <c r="P680" s="47">
        <v>0</v>
      </c>
    </row>
    <row r="681" spans="1:16" x14ac:dyDescent="0.2">
      <c r="A681" s="105" t="s">
        <v>732</v>
      </c>
      <c r="B681" s="106" t="s">
        <v>35</v>
      </c>
      <c r="C681" s="52" t="s">
        <v>28</v>
      </c>
      <c r="D681" s="82">
        <v>44049</v>
      </c>
      <c r="E681" s="123">
        <v>562000</v>
      </c>
      <c r="F681" s="123">
        <v>-1532600</v>
      </c>
      <c r="G681" s="81">
        <v>33</v>
      </c>
      <c r="H681" s="50">
        <v>8.0305185317993164</v>
      </c>
      <c r="I681" s="35" t="s">
        <v>39</v>
      </c>
      <c r="J681" s="49">
        <v>1344.337158203125</v>
      </c>
      <c r="K681" s="47">
        <v>73</v>
      </c>
      <c r="L681" s="49">
        <v>464.47247314453125</v>
      </c>
      <c r="M681" s="47">
        <v>65</v>
      </c>
      <c r="N681" s="49">
        <v>0</v>
      </c>
      <c r="O681" s="48">
        <v>0</v>
      </c>
      <c r="P681" s="47">
        <v>0</v>
      </c>
    </row>
    <row r="682" spans="1:16" x14ac:dyDescent="0.2">
      <c r="A682" s="105" t="s">
        <v>733</v>
      </c>
      <c r="B682" s="106" t="s">
        <v>35</v>
      </c>
      <c r="C682" s="52" t="s">
        <v>28</v>
      </c>
      <c r="D682" s="82">
        <v>44051</v>
      </c>
      <c r="E682" s="123">
        <v>562997</v>
      </c>
      <c r="F682" s="123">
        <v>-1521502</v>
      </c>
      <c r="G682" s="81">
        <v>125</v>
      </c>
      <c r="H682" s="50">
        <v>8.0305185317993164</v>
      </c>
      <c r="I682" s="35" t="s">
        <v>39</v>
      </c>
      <c r="J682" s="49">
        <v>431.212158203125</v>
      </c>
      <c r="K682" s="47">
        <v>30</v>
      </c>
      <c r="L682" s="49">
        <v>166.77403259277344</v>
      </c>
      <c r="M682" s="47">
        <v>18</v>
      </c>
      <c r="N682" s="49">
        <v>125</v>
      </c>
      <c r="O682" s="48">
        <v>0</v>
      </c>
      <c r="P682" s="47">
        <v>5</v>
      </c>
    </row>
    <row r="683" spans="1:16" x14ac:dyDescent="0.2">
      <c r="A683" s="105" t="s">
        <v>734</v>
      </c>
      <c r="B683" s="106" t="s">
        <v>35</v>
      </c>
      <c r="C683" s="52" t="s">
        <v>28</v>
      </c>
      <c r="D683" s="82">
        <v>44050</v>
      </c>
      <c r="E683" s="123">
        <v>562997</v>
      </c>
      <c r="F683" s="123">
        <v>-1523299</v>
      </c>
      <c r="G683" s="81">
        <v>148</v>
      </c>
      <c r="H683" s="50">
        <v>8.0305185317993164</v>
      </c>
      <c r="I683" s="35" t="s">
        <v>39</v>
      </c>
      <c r="J683" s="49">
        <v>951.249267578125</v>
      </c>
      <c r="K683" s="47">
        <v>64</v>
      </c>
      <c r="L683" s="49">
        <v>268.73556518554688</v>
      </c>
      <c r="M683" s="47">
        <v>28</v>
      </c>
      <c r="N683" s="49">
        <v>90</v>
      </c>
      <c r="O683" s="48">
        <v>5</v>
      </c>
      <c r="P683" s="47">
        <v>25</v>
      </c>
    </row>
    <row r="684" spans="1:16" x14ac:dyDescent="0.2">
      <c r="A684" s="105" t="s">
        <v>735</v>
      </c>
      <c r="B684" s="106" t="s">
        <v>35</v>
      </c>
      <c r="C684" s="52" t="s">
        <v>28</v>
      </c>
      <c r="D684" s="82">
        <v>44050</v>
      </c>
      <c r="E684" s="123">
        <v>563001</v>
      </c>
      <c r="F684" s="123">
        <v>-1525108</v>
      </c>
      <c r="G684" s="81">
        <v>28</v>
      </c>
      <c r="H684" s="50">
        <v>8.0305185317993164</v>
      </c>
      <c r="I684" s="35" t="s">
        <v>39</v>
      </c>
      <c r="J684" s="49">
        <v>1756.5902099609375</v>
      </c>
      <c r="K684" s="47">
        <v>92</v>
      </c>
      <c r="L684" s="49">
        <v>950.21612548828125</v>
      </c>
      <c r="M684" s="47">
        <v>114</v>
      </c>
      <c r="N684" s="49">
        <v>0</v>
      </c>
      <c r="O684" s="48">
        <v>0</v>
      </c>
      <c r="P684" s="47">
        <v>0</v>
      </c>
    </row>
    <row r="685" spans="1:16" x14ac:dyDescent="0.2">
      <c r="A685" s="105" t="s">
        <v>736</v>
      </c>
      <c r="B685" s="106" t="s">
        <v>35</v>
      </c>
      <c r="C685" s="52" t="s">
        <v>28</v>
      </c>
      <c r="D685" s="82">
        <v>44048</v>
      </c>
      <c r="E685" s="123">
        <v>563002</v>
      </c>
      <c r="F685" s="123">
        <v>-1530899</v>
      </c>
      <c r="G685" s="81">
        <v>39</v>
      </c>
      <c r="H685" s="50">
        <v>8.0305185317993164</v>
      </c>
      <c r="I685" s="35" t="s">
        <v>39</v>
      </c>
      <c r="J685" s="49">
        <v>653.96514892578125</v>
      </c>
      <c r="K685" s="47">
        <v>39</v>
      </c>
      <c r="L685" s="49">
        <v>332.84378051757813</v>
      </c>
      <c r="M685" s="47">
        <v>42</v>
      </c>
      <c r="N685" s="49">
        <v>0</v>
      </c>
      <c r="O685" s="48">
        <v>90</v>
      </c>
      <c r="P685" s="47">
        <v>0</v>
      </c>
    </row>
    <row r="686" spans="1:16" x14ac:dyDescent="0.2">
      <c r="A686" s="105" t="s">
        <v>737</v>
      </c>
      <c r="B686" s="106" t="s">
        <v>35</v>
      </c>
      <c r="C686" s="52" t="s">
        <v>28</v>
      </c>
      <c r="D686" s="82">
        <v>44049</v>
      </c>
      <c r="E686" s="123">
        <v>563000</v>
      </c>
      <c r="F686" s="123">
        <v>-1532699</v>
      </c>
      <c r="G686" s="81">
        <v>48</v>
      </c>
      <c r="H686" s="50">
        <v>8.0305185317993164</v>
      </c>
      <c r="I686" s="35" t="s">
        <v>39</v>
      </c>
      <c r="J686" s="49">
        <v>710.0367431640625</v>
      </c>
      <c r="K686" s="47">
        <v>48</v>
      </c>
      <c r="L686" s="49">
        <v>941.362060546875</v>
      </c>
      <c r="M686" s="47">
        <v>127</v>
      </c>
      <c r="N686" s="49">
        <v>0</v>
      </c>
      <c r="O686" s="48">
        <v>0</v>
      </c>
      <c r="P686" s="47">
        <v>0</v>
      </c>
    </row>
    <row r="687" spans="1:16" x14ac:dyDescent="0.2">
      <c r="A687" s="105" t="s">
        <v>738</v>
      </c>
      <c r="B687" s="106" t="s">
        <v>35</v>
      </c>
      <c r="C687" s="52" t="s">
        <v>28</v>
      </c>
      <c r="D687" s="82">
        <v>44044</v>
      </c>
      <c r="E687" s="123">
        <v>563000</v>
      </c>
      <c r="F687" s="123">
        <v>-1534494</v>
      </c>
      <c r="G687" s="81">
        <v>37</v>
      </c>
      <c r="H687" s="50">
        <v>7.9502134323120117</v>
      </c>
      <c r="I687" s="35" t="s">
        <v>39</v>
      </c>
      <c r="J687" s="49">
        <v>1592.7593994140625</v>
      </c>
      <c r="K687" s="47">
        <v>72</v>
      </c>
      <c r="L687" s="49">
        <v>280.625244140625</v>
      </c>
      <c r="M687" s="47">
        <v>34</v>
      </c>
      <c r="N687" s="49">
        <v>0</v>
      </c>
      <c r="O687" s="48">
        <v>19.8</v>
      </c>
      <c r="P687" s="47">
        <v>0</v>
      </c>
    </row>
    <row r="688" spans="1:16" x14ac:dyDescent="0.2">
      <c r="A688" s="105" t="s">
        <v>739</v>
      </c>
      <c r="B688" s="106" t="s">
        <v>35</v>
      </c>
      <c r="C688" s="52" t="s">
        <v>28</v>
      </c>
      <c r="D688" s="82">
        <v>44052</v>
      </c>
      <c r="E688" s="123">
        <v>563992</v>
      </c>
      <c r="F688" s="123">
        <v>-1515700</v>
      </c>
      <c r="G688" s="81">
        <v>34</v>
      </c>
      <c r="H688" s="50">
        <v>8.0305185317993164</v>
      </c>
      <c r="I688" s="35" t="s">
        <v>39</v>
      </c>
      <c r="J688" s="49">
        <v>986.20709228515625</v>
      </c>
      <c r="K688" s="47">
        <v>65</v>
      </c>
      <c r="L688" s="49">
        <v>463.6953125</v>
      </c>
      <c r="M688" s="47">
        <v>60</v>
      </c>
      <c r="N688" s="49">
        <v>0</v>
      </c>
      <c r="O688" s="48">
        <v>0</v>
      </c>
      <c r="P688" s="47">
        <v>4.9689440993788816</v>
      </c>
    </row>
    <row r="689" spans="1:16" x14ac:dyDescent="0.2">
      <c r="A689" s="105" t="s">
        <v>740</v>
      </c>
      <c r="B689" s="106" t="s">
        <v>35</v>
      </c>
      <c r="C689" s="52" t="s">
        <v>28</v>
      </c>
      <c r="D689" s="82">
        <v>44051</v>
      </c>
      <c r="E689" s="123">
        <v>564000</v>
      </c>
      <c r="F689" s="123">
        <v>-1521501</v>
      </c>
      <c r="G689" s="81">
        <v>25</v>
      </c>
      <c r="H689" s="50">
        <v>7.9502134323120117</v>
      </c>
      <c r="I689" s="35" t="s">
        <v>39</v>
      </c>
      <c r="J689" s="49">
        <v>1072.0631103515625</v>
      </c>
      <c r="K689" s="47">
        <v>61</v>
      </c>
      <c r="L689" s="49">
        <v>303.697998046875</v>
      </c>
      <c r="M689" s="47">
        <v>36</v>
      </c>
      <c r="N689" s="49">
        <v>0</v>
      </c>
      <c r="O689" s="48">
        <v>0</v>
      </c>
      <c r="P689" s="47">
        <v>0</v>
      </c>
    </row>
    <row r="690" spans="1:16" x14ac:dyDescent="0.2">
      <c r="A690" s="105" t="s">
        <v>741</v>
      </c>
      <c r="B690" s="106" t="s">
        <v>35</v>
      </c>
      <c r="C690" s="52" t="s">
        <v>28</v>
      </c>
      <c r="D690" s="82">
        <v>44051</v>
      </c>
      <c r="E690" s="123">
        <v>564001</v>
      </c>
      <c r="F690" s="123">
        <v>-1523400</v>
      </c>
      <c r="G690" s="81">
        <v>75</v>
      </c>
      <c r="H690" s="50">
        <v>8.0305185317993164</v>
      </c>
      <c r="I690" s="35" t="s">
        <v>39</v>
      </c>
      <c r="J690" s="49">
        <v>891.30206298828125</v>
      </c>
      <c r="K690" s="47">
        <v>60</v>
      </c>
      <c r="L690" s="49">
        <v>502.57470703125</v>
      </c>
      <c r="M690" s="47">
        <v>59</v>
      </c>
      <c r="N690" s="49">
        <v>55</v>
      </c>
      <c r="O690" s="48">
        <v>25</v>
      </c>
      <c r="P690" s="47">
        <v>0</v>
      </c>
    </row>
    <row r="691" spans="1:16" x14ac:dyDescent="0.2">
      <c r="A691" s="105" t="s">
        <v>742</v>
      </c>
      <c r="B691" s="106" t="s">
        <v>35</v>
      </c>
      <c r="C691" s="52" t="s">
        <v>28</v>
      </c>
      <c r="D691" s="82">
        <v>44048</v>
      </c>
      <c r="E691" s="123">
        <v>564000</v>
      </c>
      <c r="F691" s="123">
        <v>-1525183</v>
      </c>
      <c r="G691" s="81">
        <v>38</v>
      </c>
      <c r="H691" s="50">
        <v>7.9502134323120117</v>
      </c>
      <c r="I691" s="35" t="s">
        <v>39</v>
      </c>
      <c r="J691" s="49">
        <v>666.35858154296875</v>
      </c>
      <c r="K691" s="47">
        <v>35</v>
      </c>
      <c r="L691" s="49">
        <v>604.04827880859375</v>
      </c>
      <c r="M691" s="47">
        <v>80</v>
      </c>
      <c r="N691" s="49">
        <v>0</v>
      </c>
      <c r="O691" s="48">
        <v>4.95</v>
      </c>
      <c r="P691" s="47">
        <v>0</v>
      </c>
    </row>
    <row r="692" spans="1:16" x14ac:dyDescent="0.2">
      <c r="A692" s="105" t="s">
        <v>743</v>
      </c>
      <c r="B692" s="106" t="s">
        <v>35</v>
      </c>
      <c r="C692" s="52" t="s">
        <v>28</v>
      </c>
      <c r="D692" s="82">
        <v>44048</v>
      </c>
      <c r="E692" s="123">
        <v>563999</v>
      </c>
      <c r="F692" s="123">
        <v>-1530993</v>
      </c>
      <c r="G692" s="81">
        <v>82</v>
      </c>
      <c r="H692" s="50">
        <v>7.9502134323120117</v>
      </c>
      <c r="I692" s="35" t="s">
        <v>39</v>
      </c>
      <c r="J692" s="49">
        <v>1927.4359130859375</v>
      </c>
      <c r="K692" s="47">
        <v>124</v>
      </c>
      <c r="L692" s="49">
        <v>674.31890869140625</v>
      </c>
      <c r="M692" s="47">
        <v>70</v>
      </c>
      <c r="N692" s="49">
        <v>0</v>
      </c>
      <c r="O692" s="48">
        <v>29.7</v>
      </c>
      <c r="P692" s="47">
        <v>0</v>
      </c>
    </row>
    <row r="693" spans="1:16" x14ac:dyDescent="0.2">
      <c r="A693" s="105" t="s">
        <v>744</v>
      </c>
      <c r="B693" s="106" t="s">
        <v>35</v>
      </c>
      <c r="C693" s="52" t="s">
        <v>28</v>
      </c>
      <c r="D693" s="82">
        <v>44043</v>
      </c>
      <c r="E693" s="123">
        <v>563999</v>
      </c>
      <c r="F693" s="123">
        <v>-1532802</v>
      </c>
      <c r="G693" s="81">
        <v>75</v>
      </c>
      <c r="H693" s="50">
        <v>7.9502134323120117</v>
      </c>
      <c r="I693" s="35" t="s">
        <v>39</v>
      </c>
      <c r="J693" s="49">
        <v>2151.678466796875</v>
      </c>
      <c r="K693" s="47">
        <v>118</v>
      </c>
      <c r="L693" s="49">
        <v>618.85333251953125</v>
      </c>
      <c r="M693" s="47">
        <v>67</v>
      </c>
      <c r="N693" s="49">
        <v>9.9</v>
      </c>
      <c r="O693" s="48">
        <v>49.5</v>
      </c>
      <c r="P693" s="47">
        <v>0</v>
      </c>
    </row>
    <row r="694" spans="1:16" x14ac:dyDescent="0.2">
      <c r="A694" s="105" t="s">
        <v>745</v>
      </c>
      <c r="B694" s="106" t="s">
        <v>35</v>
      </c>
      <c r="C694" s="52" t="s">
        <v>28</v>
      </c>
      <c r="D694" s="82">
        <v>44043</v>
      </c>
      <c r="E694" s="123">
        <v>564000</v>
      </c>
      <c r="F694" s="123">
        <v>-1534596</v>
      </c>
      <c r="G694" s="81">
        <v>47</v>
      </c>
      <c r="H694" s="50">
        <v>8.0305185317993164</v>
      </c>
      <c r="I694" s="35" t="s">
        <v>39</v>
      </c>
      <c r="J694" s="49">
        <v>1216.9515380859375</v>
      </c>
      <c r="K694" s="47">
        <v>63</v>
      </c>
      <c r="L694" s="49">
        <v>346.79812622070313</v>
      </c>
      <c r="M694" s="47">
        <v>44</v>
      </c>
      <c r="N694" s="49">
        <v>0</v>
      </c>
      <c r="O694" s="48">
        <v>10</v>
      </c>
      <c r="P694" s="47">
        <v>0</v>
      </c>
    </row>
    <row r="695" spans="1:16" x14ac:dyDescent="0.2">
      <c r="A695" s="105" t="s">
        <v>746</v>
      </c>
      <c r="B695" s="106" t="s">
        <v>35</v>
      </c>
      <c r="C695" s="52" t="s">
        <v>28</v>
      </c>
      <c r="D695" s="82">
        <v>44056</v>
      </c>
      <c r="E695" s="123">
        <v>564994</v>
      </c>
      <c r="F695" s="123">
        <v>-1514000</v>
      </c>
      <c r="G695" s="81">
        <v>165</v>
      </c>
      <c r="H695" s="50">
        <v>7.9502134323120117</v>
      </c>
      <c r="I695" s="35" t="s">
        <v>39</v>
      </c>
      <c r="J695" s="49">
        <v>344.63070678710938</v>
      </c>
      <c r="K695" s="47">
        <v>18</v>
      </c>
      <c r="L695" s="49">
        <v>139.18988037109375</v>
      </c>
      <c r="M695" s="47">
        <v>16</v>
      </c>
      <c r="N695" s="49">
        <v>99</v>
      </c>
      <c r="O695" s="48">
        <v>0</v>
      </c>
      <c r="P695" s="47">
        <v>9.9</v>
      </c>
    </row>
    <row r="696" spans="1:16" x14ac:dyDescent="0.2">
      <c r="A696" s="105" t="s">
        <v>747</v>
      </c>
      <c r="B696" s="106" t="s">
        <v>35</v>
      </c>
      <c r="C696" s="52" t="s">
        <v>28</v>
      </c>
      <c r="D696" s="82">
        <v>44052</v>
      </c>
      <c r="E696" s="123">
        <v>565002</v>
      </c>
      <c r="F696" s="123">
        <v>-1515799</v>
      </c>
      <c r="G696" s="81">
        <v>42</v>
      </c>
      <c r="H696" s="50">
        <v>8.0305185317993164</v>
      </c>
      <c r="I696" s="35" t="s">
        <v>39</v>
      </c>
      <c r="J696" s="49">
        <v>1295.3724365234375</v>
      </c>
      <c r="K696" s="47">
        <v>61</v>
      </c>
      <c r="L696" s="49">
        <v>361.5784912109375</v>
      </c>
      <c r="M696" s="47">
        <v>43</v>
      </c>
      <c r="N696" s="49">
        <v>0</v>
      </c>
      <c r="O696" s="48">
        <v>5</v>
      </c>
      <c r="P696" s="47">
        <v>0</v>
      </c>
    </row>
    <row r="697" spans="1:16" x14ac:dyDescent="0.2">
      <c r="A697" s="105" t="s">
        <v>748</v>
      </c>
      <c r="B697" s="106" t="s">
        <v>35</v>
      </c>
      <c r="C697" s="52" t="s">
        <v>28</v>
      </c>
      <c r="D697" s="82">
        <v>44047</v>
      </c>
      <c r="E697" s="123">
        <v>564999</v>
      </c>
      <c r="F697" s="123">
        <v>-1521603</v>
      </c>
      <c r="G697" s="81">
        <v>52</v>
      </c>
      <c r="H697" s="50">
        <v>8.0305185317993164</v>
      </c>
      <c r="I697" s="35" t="s">
        <v>39</v>
      </c>
      <c r="J697" s="49">
        <v>2022.1575927734375</v>
      </c>
      <c r="K697" s="47">
        <v>136</v>
      </c>
      <c r="L697" s="49">
        <v>836.74359130859375</v>
      </c>
      <c r="M697" s="47">
        <v>114</v>
      </c>
      <c r="N697" s="49">
        <v>0</v>
      </c>
      <c r="O697" s="48">
        <v>5</v>
      </c>
      <c r="P697" s="47">
        <v>0</v>
      </c>
    </row>
    <row r="698" spans="1:16" x14ac:dyDescent="0.2">
      <c r="A698" s="105" t="s">
        <v>749</v>
      </c>
      <c r="B698" s="106" t="s">
        <v>35</v>
      </c>
      <c r="C698" s="52" t="s">
        <v>28</v>
      </c>
      <c r="D698" s="82">
        <v>44041</v>
      </c>
      <c r="E698" s="123">
        <v>564999</v>
      </c>
      <c r="F698" s="123">
        <v>-1523502</v>
      </c>
      <c r="G698" s="81">
        <v>75</v>
      </c>
      <c r="H698" s="50">
        <v>7.9502134323120117</v>
      </c>
      <c r="I698" s="35" t="s">
        <v>39</v>
      </c>
      <c r="J698" s="49">
        <v>306.34005737304688</v>
      </c>
      <c r="K698" s="47">
        <v>23</v>
      </c>
      <c r="L698" s="49">
        <v>593.92181396484375</v>
      </c>
      <c r="M698" s="47">
        <v>69</v>
      </c>
      <c r="N698" s="49">
        <v>94.05</v>
      </c>
      <c r="O698" s="48">
        <v>9.9</v>
      </c>
      <c r="P698" s="47">
        <v>0</v>
      </c>
    </row>
    <row r="699" spans="1:16" x14ac:dyDescent="0.2">
      <c r="A699" s="105" t="s">
        <v>750</v>
      </c>
      <c r="B699" s="106" t="s">
        <v>35</v>
      </c>
      <c r="C699" s="52" t="s">
        <v>28</v>
      </c>
      <c r="D699" s="82">
        <v>44041</v>
      </c>
      <c r="E699" s="123">
        <v>565006</v>
      </c>
      <c r="F699" s="123">
        <v>-1525299</v>
      </c>
      <c r="G699" s="81">
        <v>35</v>
      </c>
      <c r="H699" s="50">
        <v>8.1108236312866211</v>
      </c>
      <c r="I699" s="35" t="s">
        <v>39</v>
      </c>
      <c r="J699" s="49">
        <v>255.83869934082031</v>
      </c>
      <c r="K699" s="47">
        <v>16</v>
      </c>
      <c r="L699" s="49">
        <v>363.41897583007813</v>
      </c>
      <c r="M699" s="47">
        <v>47</v>
      </c>
      <c r="N699" s="49">
        <v>0</v>
      </c>
      <c r="O699" s="48">
        <v>10.1</v>
      </c>
      <c r="P699" s="47">
        <v>0</v>
      </c>
    </row>
    <row r="700" spans="1:16" x14ac:dyDescent="0.2">
      <c r="A700" s="105" t="s">
        <v>751</v>
      </c>
      <c r="B700" s="106" t="s">
        <v>35</v>
      </c>
      <c r="C700" s="52" t="s">
        <v>28</v>
      </c>
      <c r="D700" s="82">
        <v>44042</v>
      </c>
      <c r="E700" s="123">
        <v>564995</v>
      </c>
      <c r="F700" s="123">
        <v>-1531100</v>
      </c>
      <c r="G700" s="81">
        <v>45</v>
      </c>
      <c r="H700" s="50">
        <v>7.9502134323120117</v>
      </c>
      <c r="I700" s="35" t="s">
        <v>39</v>
      </c>
      <c r="J700" s="49">
        <v>1445.061767578125</v>
      </c>
      <c r="K700" s="47">
        <v>90</v>
      </c>
      <c r="L700" s="49">
        <v>876.8331298828125</v>
      </c>
      <c r="M700" s="47">
        <v>108</v>
      </c>
      <c r="N700" s="49">
        <v>0</v>
      </c>
      <c r="O700" s="48">
        <v>34.65</v>
      </c>
      <c r="P700" s="47">
        <v>0</v>
      </c>
    </row>
    <row r="701" spans="1:16" x14ac:dyDescent="0.2">
      <c r="A701" s="105" t="s">
        <v>752</v>
      </c>
      <c r="B701" s="106" t="s">
        <v>35</v>
      </c>
      <c r="C701" s="52" t="s">
        <v>28</v>
      </c>
      <c r="D701" s="82">
        <v>44043</v>
      </c>
      <c r="E701" s="123">
        <v>565000</v>
      </c>
      <c r="F701" s="123">
        <v>-1532907</v>
      </c>
      <c r="G701" s="81">
        <v>50</v>
      </c>
      <c r="H701" s="50">
        <v>7.9502134323120117</v>
      </c>
      <c r="I701" s="35" t="s">
        <v>39</v>
      </c>
      <c r="J701" s="49">
        <v>1365.8607177734375</v>
      </c>
      <c r="K701" s="47">
        <v>63</v>
      </c>
      <c r="L701" s="49">
        <v>500.865234375</v>
      </c>
      <c r="M701" s="47">
        <v>67</v>
      </c>
      <c r="N701" s="49">
        <v>0</v>
      </c>
      <c r="O701" s="48">
        <v>9.9</v>
      </c>
      <c r="P701" s="47">
        <v>0</v>
      </c>
    </row>
    <row r="702" spans="1:16" x14ac:dyDescent="0.2">
      <c r="A702" s="105" t="s">
        <v>753</v>
      </c>
      <c r="B702" s="106" t="s">
        <v>35</v>
      </c>
      <c r="C702" s="52" t="s">
        <v>28</v>
      </c>
      <c r="D702" s="82">
        <v>44056</v>
      </c>
      <c r="E702" s="123">
        <v>570000</v>
      </c>
      <c r="F702" s="123">
        <v>-1514006</v>
      </c>
      <c r="G702" s="81">
        <v>41</v>
      </c>
      <c r="H702" s="50">
        <v>7.9502134323120117</v>
      </c>
      <c r="I702" s="35" t="s">
        <v>39</v>
      </c>
      <c r="J702" s="49">
        <v>3061.2607421875</v>
      </c>
      <c r="K702" s="47">
        <v>175</v>
      </c>
      <c r="L702" s="49">
        <v>1024.2681884765625</v>
      </c>
      <c r="M702" s="47">
        <v>126</v>
      </c>
      <c r="N702" s="49">
        <v>0</v>
      </c>
      <c r="O702" s="48">
        <v>14.85</v>
      </c>
      <c r="P702" s="47">
        <v>24.75</v>
      </c>
    </row>
    <row r="703" spans="1:16" x14ac:dyDescent="0.2">
      <c r="A703" s="105" t="s">
        <v>754</v>
      </c>
      <c r="B703" s="106" t="s">
        <v>35</v>
      </c>
      <c r="C703" s="52" t="s">
        <v>28</v>
      </c>
      <c r="D703" s="82">
        <v>44056</v>
      </c>
      <c r="E703" s="123">
        <v>570000</v>
      </c>
      <c r="F703" s="123">
        <v>-1515908</v>
      </c>
      <c r="G703" s="81">
        <v>45</v>
      </c>
      <c r="H703" s="50">
        <v>7.9502134323120117</v>
      </c>
      <c r="I703" s="35" t="s">
        <v>39</v>
      </c>
      <c r="J703" s="49">
        <v>264.27365112304688</v>
      </c>
      <c r="K703" s="47">
        <v>13</v>
      </c>
      <c r="L703" s="49">
        <v>134.97145080566406</v>
      </c>
      <c r="M703" s="47">
        <v>20</v>
      </c>
      <c r="N703" s="49">
        <v>0</v>
      </c>
      <c r="O703" s="48">
        <v>74.25</v>
      </c>
      <c r="P703" s="47">
        <v>0</v>
      </c>
    </row>
    <row r="704" spans="1:16" x14ac:dyDescent="0.2">
      <c r="A704" s="105" t="s">
        <v>755</v>
      </c>
      <c r="B704" s="106" t="s">
        <v>35</v>
      </c>
      <c r="C704" s="52" t="s">
        <v>28</v>
      </c>
      <c r="D704" s="82">
        <v>44047</v>
      </c>
      <c r="E704" s="123">
        <v>570002</v>
      </c>
      <c r="F704" s="123">
        <v>-1521703</v>
      </c>
      <c r="G704" s="81">
        <v>40</v>
      </c>
      <c r="H704" s="50">
        <v>7.9502134323120117</v>
      </c>
      <c r="I704" s="35" t="s">
        <v>39</v>
      </c>
      <c r="J704" s="49">
        <v>1425.942138671875</v>
      </c>
      <c r="K704" s="47">
        <v>80</v>
      </c>
      <c r="L704" s="49">
        <v>693.44891357421875</v>
      </c>
      <c r="M704" s="47">
        <v>91</v>
      </c>
      <c r="N704" s="49">
        <v>0</v>
      </c>
      <c r="O704" s="48">
        <v>0</v>
      </c>
      <c r="P704" s="47">
        <v>0</v>
      </c>
    </row>
    <row r="705" spans="1:16" x14ac:dyDescent="0.2">
      <c r="A705" s="105" t="s">
        <v>756</v>
      </c>
      <c r="B705" s="106" t="s">
        <v>35</v>
      </c>
      <c r="C705" s="52" t="s">
        <v>28</v>
      </c>
      <c r="D705" s="82">
        <v>44047</v>
      </c>
      <c r="E705" s="123">
        <v>570003</v>
      </c>
      <c r="F705" s="123">
        <v>-1523502</v>
      </c>
      <c r="G705" s="81">
        <v>84</v>
      </c>
      <c r="H705" s="50">
        <v>7.869908332824707</v>
      </c>
      <c r="I705" s="35" t="s">
        <v>39</v>
      </c>
      <c r="J705" s="49">
        <v>215.52655029296875</v>
      </c>
      <c r="K705" s="47">
        <v>15</v>
      </c>
      <c r="L705" s="49">
        <v>186.35289001464844</v>
      </c>
      <c r="M705" s="47">
        <v>20</v>
      </c>
      <c r="N705" s="49">
        <v>107.8</v>
      </c>
      <c r="O705" s="48">
        <v>4.9000000000000004</v>
      </c>
      <c r="P705" s="47">
        <v>0</v>
      </c>
    </row>
    <row r="706" spans="1:16" x14ac:dyDescent="0.2">
      <c r="A706" s="105" t="s">
        <v>757</v>
      </c>
      <c r="B706" s="106" t="s">
        <v>35</v>
      </c>
      <c r="C706" s="52" t="s">
        <v>28</v>
      </c>
      <c r="D706" s="82">
        <v>44041</v>
      </c>
      <c r="E706" s="123">
        <v>570000</v>
      </c>
      <c r="F706" s="123">
        <v>-1525401</v>
      </c>
      <c r="G706" s="81">
        <v>60</v>
      </c>
      <c r="H706" s="50">
        <v>8.0305185317993164</v>
      </c>
      <c r="I706" s="35" t="s">
        <v>39</v>
      </c>
      <c r="J706" s="49">
        <v>616.58038330078125</v>
      </c>
      <c r="K706" s="47">
        <v>41</v>
      </c>
      <c r="L706" s="49">
        <v>424.06381225585938</v>
      </c>
      <c r="M706" s="47">
        <v>54</v>
      </c>
      <c r="N706" s="49">
        <v>55</v>
      </c>
      <c r="O706" s="48">
        <v>15</v>
      </c>
      <c r="P706" s="47">
        <v>0</v>
      </c>
    </row>
    <row r="707" spans="1:16" x14ac:dyDescent="0.2">
      <c r="A707" s="105" t="s">
        <v>758</v>
      </c>
      <c r="B707" s="106" t="s">
        <v>35</v>
      </c>
      <c r="C707" s="52" t="s">
        <v>28</v>
      </c>
      <c r="D707" s="82">
        <v>44057</v>
      </c>
      <c r="E707" s="123">
        <v>571002</v>
      </c>
      <c r="F707" s="123">
        <v>-1510404</v>
      </c>
      <c r="G707" s="81">
        <v>208</v>
      </c>
      <c r="H707" s="50">
        <v>8.0305185317993164</v>
      </c>
      <c r="I707" s="35" t="s">
        <v>39</v>
      </c>
      <c r="J707" s="49">
        <v>262.44290161132813</v>
      </c>
      <c r="K707" s="47">
        <v>17</v>
      </c>
      <c r="L707" s="49">
        <v>38.691116333007813</v>
      </c>
      <c r="M707" s="47">
        <v>4</v>
      </c>
      <c r="N707" s="49">
        <v>150</v>
      </c>
      <c r="O707" s="48">
        <v>0</v>
      </c>
      <c r="P707" s="47">
        <v>25</v>
      </c>
    </row>
    <row r="708" spans="1:16" x14ac:dyDescent="0.2">
      <c r="A708" s="105" t="s">
        <v>759</v>
      </c>
      <c r="B708" s="106" t="s">
        <v>35</v>
      </c>
      <c r="C708" s="52" t="s">
        <v>28</v>
      </c>
      <c r="D708" s="82">
        <v>44057</v>
      </c>
      <c r="E708" s="123">
        <v>571000</v>
      </c>
      <c r="F708" s="123">
        <v>-1512207</v>
      </c>
      <c r="G708" s="81">
        <v>70</v>
      </c>
      <c r="H708" s="50">
        <v>8.1108236312866211</v>
      </c>
      <c r="I708" s="35" t="s">
        <v>39</v>
      </c>
      <c r="J708" s="49">
        <v>799.39117431640625</v>
      </c>
      <c r="K708" s="47">
        <v>58</v>
      </c>
      <c r="L708" s="49">
        <v>448.680908203125</v>
      </c>
      <c r="M708" s="47">
        <v>56</v>
      </c>
      <c r="N708" s="49">
        <v>5.05</v>
      </c>
      <c r="O708" s="48">
        <v>101</v>
      </c>
      <c r="P708" s="47">
        <v>0</v>
      </c>
    </row>
    <row r="709" spans="1:16" x14ac:dyDescent="0.2">
      <c r="A709" s="105" t="s">
        <v>760</v>
      </c>
      <c r="B709" s="106" t="s">
        <v>35</v>
      </c>
      <c r="C709" s="52" t="s">
        <v>28</v>
      </c>
      <c r="D709" s="82">
        <v>44058</v>
      </c>
      <c r="E709" s="123">
        <v>570996</v>
      </c>
      <c r="F709" s="123">
        <v>-1514102</v>
      </c>
      <c r="G709" s="81">
        <v>40</v>
      </c>
      <c r="H709" s="50">
        <v>8.0305185317993164</v>
      </c>
      <c r="I709" s="35" t="s">
        <v>39</v>
      </c>
      <c r="J709" s="49">
        <v>311.23910522460938</v>
      </c>
      <c r="K709" s="47">
        <v>16</v>
      </c>
      <c r="L709" s="49">
        <v>415.1156005859375</v>
      </c>
      <c r="M709" s="47">
        <v>57</v>
      </c>
      <c r="N709" s="49">
        <v>0</v>
      </c>
      <c r="O709" s="48">
        <v>0</v>
      </c>
      <c r="P709" s="47">
        <v>0</v>
      </c>
    </row>
    <row r="710" spans="1:16" x14ac:dyDescent="0.2">
      <c r="A710" s="105" t="s">
        <v>761</v>
      </c>
      <c r="B710" s="106" t="s">
        <v>35</v>
      </c>
      <c r="C710" s="52" t="s">
        <v>28</v>
      </c>
      <c r="D710" s="82">
        <v>44058</v>
      </c>
      <c r="E710" s="123">
        <v>571003</v>
      </c>
      <c r="F710" s="123">
        <v>-1515902</v>
      </c>
      <c r="G710" s="81">
        <v>38</v>
      </c>
      <c r="H710" s="50">
        <v>7.9502134323120117</v>
      </c>
      <c r="I710" s="35" t="s">
        <v>39</v>
      </c>
      <c r="J710" s="49">
        <v>577.53021240234375</v>
      </c>
      <c r="K710" s="47">
        <v>26</v>
      </c>
      <c r="L710" s="49">
        <v>226.3154296875</v>
      </c>
      <c r="M710" s="47">
        <v>30</v>
      </c>
      <c r="N710" s="49">
        <v>0</v>
      </c>
      <c r="O710" s="48">
        <v>4.95</v>
      </c>
      <c r="P710" s="47">
        <v>0</v>
      </c>
    </row>
    <row r="711" spans="1:16" x14ac:dyDescent="0.2">
      <c r="A711" s="105" t="s">
        <v>762</v>
      </c>
      <c r="B711" s="106" t="s">
        <v>35</v>
      </c>
      <c r="C711" s="52" t="s">
        <v>28</v>
      </c>
      <c r="D711" s="82">
        <v>44040</v>
      </c>
      <c r="E711" s="123">
        <v>571009</v>
      </c>
      <c r="F711" s="123">
        <v>-1521810</v>
      </c>
      <c r="G711" s="81">
        <v>43</v>
      </c>
      <c r="H711" s="50">
        <v>7.9502134323120117</v>
      </c>
      <c r="I711" s="35" t="s">
        <v>39</v>
      </c>
      <c r="J711" s="49">
        <v>771.4462890625</v>
      </c>
      <c r="K711" s="47">
        <v>51</v>
      </c>
      <c r="L711" s="49">
        <v>491.4493408203125</v>
      </c>
      <c r="M711" s="47">
        <v>64</v>
      </c>
      <c r="N711" s="49">
        <v>0</v>
      </c>
      <c r="O711" s="48">
        <v>54.45</v>
      </c>
      <c r="P711" s="47">
        <v>0</v>
      </c>
    </row>
    <row r="712" spans="1:16" x14ac:dyDescent="0.2">
      <c r="A712" s="105" t="s">
        <v>763</v>
      </c>
      <c r="B712" s="106" t="s">
        <v>35</v>
      </c>
      <c r="C712" s="52" t="s">
        <v>28</v>
      </c>
      <c r="D712" s="82">
        <v>44040</v>
      </c>
      <c r="E712" s="123">
        <v>570999</v>
      </c>
      <c r="F712" s="123">
        <v>-1523606</v>
      </c>
      <c r="G712" s="81">
        <v>52</v>
      </c>
      <c r="H712" s="50">
        <v>8.0305185317993164</v>
      </c>
      <c r="I712" s="35" t="s">
        <v>39</v>
      </c>
      <c r="J712" s="49">
        <v>938.73297119140625</v>
      </c>
      <c r="K712" s="47">
        <v>55</v>
      </c>
      <c r="L712" s="49">
        <v>442.2247314453125</v>
      </c>
      <c r="M712" s="47">
        <v>63</v>
      </c>
      <c r="N712" s="49">
        <v>0</v>
      </c>
      <c r="O712" s="48">
        <v>90</v>
      </c>
      <c r="P712" s="47">
        <v>0</v>
      </c>
    </row>
    <row r="713" spans="1:16" x14ac:dyDescent="0.2">
      <c r="A713" s="105" t="s">
        <v>764</v>
      </c>
      <c r="B713" s="106" t="s">
        <v>35</v>
      </c>
      <c r="C713" s="52" t="s">
        <v>28</v>
      </c>
      <c r="D713" s="82">
        <v>44061</v>
      </c>
      <c r="E713" s="123">
        <v>572002</v>
      </c>
      <c r="F713" s="123">
        <v>-1510402</v>
      </c>
      <c r="G713" s="81">
        <v>50</v>
      </c>
      <c r="H713" s="50">
        <v>7.9502134323120117</v>
      </c>
      <c r="I713" s="35" t="s">
        <v>39</v>
      </c>
      <c r="J713" s="49">
        <v>1409.5015869140625</v>
      </c>
      <c r="K713" s="47">
        <v>86</v>
      </c>
      <c r="L713" s="49">
        <v>626.09283447265625</v>
      </c>
      <c r="M713" s="47">
        <v>79</v>
      </c>
      <c r="N713" s="49">
        <v>0</v>
      </c>
      <c r="O713" s="48">
        <v>94.05</v>
      </c>
      <c r="P713" s="47">
        <v>0</v>
      </c>
    </row>
    <row r="714" spans="1:16" x14ac:dyDescent="0.2">
      <c r="A714" s="105" t="s">
        <v>765</v>
      </c>
      <c r="B714" s="106" t="s">
        <v>35</v>
      </c>
      <c r="C714" s="52" t="s">
        <v>28</v>
      </c>
      <c r="D714" s="82">
        <v>44057</v>
      </c>
      <c r="E714" s="123">
        <v>572002</v>
      </c>
      <c r="F714" s="123">
        <v>-1512298</v>
      </c>
      <c r="G714" s="81">
        <v>73</v>
      </c>
      <c r="H714" s="50">
        <v>8.0305185317993164</v>
      </c>
      <c r="I714" s="35" t="s">
        <v>39</v>
      </c>
      <c r="J714" s="49">
        <v>1246.19921875</v>
      </c>
      <c r="K714" s="47">
        <v>85</v>
      </c>
      <c r="L714" s="49">
        <v>777.5924072265625</v>
      </c>
      <c r="M714" s="47">
        <v>87</v>
      </c>
      <c r="N714" s="49">
        <v>10.062893081761006</v>
      </c>
      <c r="O714" s="48">
        <v>45.283018867924525</v>
      </c>
      <c r="P714" s="47">
        <v>0</v>
      </c>
    </row>
    <row r="715" spans="1:16" x14ac:dyDescent="0.2">
      <c r="A715" s="105" t="s">
        <v>766</v>
      </c>
      <c r="B715" s="106" t="s">
        <v>35</v>
      </c>
      <c r="C715" s="52" t="s">
        <v>28</v>
      </c>
      <c r="D715" s="82">
        <v>44059</v>
      </c>
      <c r="E715" s="123">
        <v>572010</v>
      </c>
      <c r="F715" s="123">
        <v>-1514102</v>
      </c>
      <c r="G715" s="81">
        <v>33</v>
      </c>
      <c r="H715" s="50">
        <v>7.869908332824707</v>
      </c>
      <c r="I715" s="35" t="s">
        <v>39</v>
      </c>
      <c r="J715" s="49">
        <v>479.88165283203125</v>
      </c>
      <c r="K715" s="47">
        <v>22</v>
      </c>
      <c r="L715" s="49">
        <v>129.25920104980469</v>
      </c>
      <c r="M715" s="47">
        <v>16</v>
      </c>
      <c r="N715" s="49">
        <v>0</v>
      </c>
      <c r="O715" s="48">
        <v>0</v>
      </c>
      <c r="P715" s="47">
        <v>0</v>
      </c>
    </row>
    <row r="716" spans="1:16" x14ac:dyDescent="0.2">
      <c r="A716" s="105" t="s">
        <v>767</v>
      </c>
      <c r="B716" s="106" t="s">
        <v>35</v>
      </c>
      <c r="C716" s="52" t="s">
        <v>28</v>
      </c>
      <c r="D716" s="82">
        <v>44058</v>
      </c>
      <c r="E716" s="123">
        <v>571997</v>
      </c>
      <c r="F716" s="123">
        <v>-1520003</v>
      </c>
      <c r="G716" s="81">
        <v>39</v>
      </c>
      <c r="H716" s="50">
        <v>7.8699078559875488</v>
      </c>
      <c r="I716" s="35" t="s">
        <v>39</v>
      </c>
      <c r="J716" s="49">
        <v>718.674072265625</v>
      </c>
      <c r="K716" s="47">
        <v>30</v>
      </c>
      <c r="L716" s="49">
        <v>143.93740844726563</v>
      </c>
      <c r="M716" s="47">
        <v>18</v>
      </c>
      <c r="N716" s="49">
        <v>0</v>
      </c>
      <c r="O716" s="48">
        <v>9.8000000000000007</v>
      </c>
      <c r="P716" s="47">
        <v>0</v>
      </c>
    </row>
    <row r="717" spans="1:16" x14ac:dyDescent="0.2">
      <c r="A717" s="105" t="s">
        <v>768</v>
      </c>
      <c r="B717" s="106" t="s">
        <v>35</v>
      </c>
      <c r="C717" s="52" t="s">
        <v>28</v>
      </c>
      <c r="D717" s="82">
        <v>44040</v>
      </c>
      <c r="E717" s="123">
        <v>572000</v>
      </c>
      <c r="F717" s="123">
        <v>-1521809</v>
      </c>
      <c r="G717" s="81">
        <v>22</v>
      </c>
      <c r="H717" s="50">
        <v>7.9502134323120117</v>
      </c>
      <c r="I717" s="35" t="s">
        <v>39</v>
      </c>
      <c r="J717" s="49">
        <v>4006.391357421875</v>
      </c>
      <c r="K717" s="47">
        <v>163</v>
      </c>
      <c r="L717" s="49">
        <v>328.21673583984375</v>
      </c>
      <c r="M717" s="47">
        <v>44</v>
      </c>
      <c r="N717" s="49">
        <v>0</v>
      </c>
      <c r="O717" s="48">
        <v>14.85</v>
      </c>
      <c r="P717" s="47">
        <v>0</v>
      </c>
    </row>
    <row r="718" spans="1:16" x14ac:dyDescent="0.2">
      <c r="A718" s="105" t="s">
        <v>769</v>
      </c>
      <c r="B718" s="106" t="s">
        <v>35</v>
      </c>
      <c r="C718" s="52" t="s">
        <v>28</v>
      </c>
      <c r="D718" s="82">
        <v>44061</v>
      </c>
      <c r="E718" s="123">
        <v>572997</v>
      </c>
      <c r="F718" s="123">
        <v>-1510500</v>
      </c>
      <c r="G718" s="81">
        <v>43</v>
      </c>
      <c r="H718" s="50">
        <v>7.9502134323120117</v>
      </c>
      <c r="I718" s="35" t="s">
        <v>39</v>
      </c>
      <c r="J718" s="49">
        <v>465.64639282226563</v>
      </c>
      <c r="K718" s="47">
        <v>22</v>
      </c>
      <c r="L718" s="49">
        <v>822.14422607421875</v>
      </c>
      <c r="M718" s="47">
        <v>115</v>
      </c>
      <c r="N718" s="49">
        <v>0</v>
      </c>
      <c r="O718" s="48">
        <v>9.9</v>
      </c>
      <c r="P718" s="47">
        <v>0</v>
      </c>
    </row>
    <row r="719" spans="1:16" x14ac:dyDescent="0.2">
      <c r="A719" s="105" t="s">
        <v>770</v>
      </c>
      <c r="B719" s="106" t="s">
        <v>35</v>
      </c>
      <c r="C719" s="52" t="s">
        <v>28</v>
      </c>
      <c r="D719" s="82">
        <v>44061</v>
      </c>
      <c r="E719" s="123">
        <v>572996</v>
      </c>
      <c r="F719" s="123">
        <v>-1512299</v>
      </c>
      <c r="G719" s="81">
        <v>49</v>
      </c>
      <c r="H719" s="50">
        <v>7.9502134323120117</v>
      </c>
      <c r="I719" s="35" t="s">
        <v>39</v>
      </c>
      <c r="J719" s="49">
        <v>555.76751708984375</v>
      </c>
      <c r="K719" s="47">
        <v>33</v>
      </c>
      <c r="L719" s="49">
        <v>376.07302856445313</v>
      </c>
      <c r="M719" s="47">
        <v>49</v>
      </c>
      <c r="N719" s="49">
        <v>14.85</v>
      </c>
      <c r="O719" s="48">
        <v>29.7</v>
      </c>
      <c r="P719" s="47">
        <v>0</v>
      </c>
    </row>
    <row r="720" spans="1:16" x14ac:dyDescent="0.2">
      <c r="A720" s="105" t="s">
        <v>771</v>
      </c>
      <c r="B720" s="106" t="s">
        <v>35</v>
      </c>
      <c r="C720" s="52" t="s">
        <v>28</v>
      </c>
      <c r="D720" s="82">
        <v>44059</v>
      </c>
      <c r="E720" s="123">
        <v>573000</v>
      </c>
      <c r="F720" s="123">
        <v>-1514203</v>
      </c>
      <c r="G720" s="81">
        <v>59</v>
      </c>
      <c r="H720" s="50">
        <v>8.0305185317993164</v>
      </c>
      <c r="I720" s="35" t="s">
        <v>39</v>
      </c>
      <c r="J720" s="49">
        <v>255.70364379882813</v>
      </c>
      <c r="K720" s="47">
        <v>19</v>
      </c>
      <c r="L720" s="49">
        <v>154.35575866699219</v>
      </c>
      <c r="M720" s="47">
        <v>20</v>
      </c>
      <c r="N720" s="49">
        <v>45</v>
      </c>
      <c r="O720" s="48">
        <v>25</v>
      </c>
      <c r="P720" s="47">
        <v>0</v>
      </c>
    </row>
    <row r="721" spans="1:16" x14ac:dyDescent="0.2">
      <c r="A721" s="105" t="s">
        <v>772</v>
      </c>
      <c r="B721" s="106" t="s">
        <v>35</v>
      </c>
      <c r="C721" s="52" t="s">
        <v>28</v>
      </c>
      <c r="D721" s="82">
        <v>44059</v>
      </c>
      <c r="E721" s="123">
        <v>572995</v>
      </c>
      <c r="F721" s="123">
        <v>-1520102</v>
      </c>
      <c r="G721" s="81">
        <v>25</v>
      </c>
      <c r="H721" s="50">
        <v>7.9502134323120117</v>
      </c>
      <c r="I721" s="35" t="s">
        <v>39</v>
      </c>
      <c r="J721" s="49">
        <v>2706.23779296875</v>
      </c>
      <c r="K721" s="47">
        <v>91</v>
      </c>
      <c r="L721" s="49">
        <v>194.13914489746094</v>
      </c>
      <c r="M721" s="47">
        <v>22</v>
      </c>
      <c r="N721" s="49">
        <v>0</v>
      </c>
      <c r="O721" s="48">
        <v>0</v>
      </c>
      <c r="P721" s="47">
        <v>0</v>
      </c>
    </row>
    <row r="722" spans="1:16" x14ac:dyDescent="0.2">
      <c r="A722" s="105" t="s">
        <v>773</v>
      </c>
      <c r="B722" s="106" t="s">
        <v>35</v>
      </c>
      <c r="C722" s="52" t="s">
        <v>28</v>
      </c>
      <c r="D722" s="82">
        <v>44060</v>
      </c>
      <c r="E722" s="123">
        <v>574000</v>
      </c>
      <c r="F722" s="123">
        <v>-1514308</v>
      </c>
      <c r="G722" s="81">
        <v>35</v>
      </c>
      <c r="H722" s="50">
        <v>7.9502134323120117</v>
      </c>
      <c r="I722" s="35" t="s">
        <v>39</v>
      </c>
      <c r="J722" s="49">
        <v>335.7880859375</v>
      </c>
      <c r="K722" s="47">
        <v>19</v>
      </c>
      <c r="L722" s="49">
        <v>592.28271484375</v>
      </c>
      <c r="M722" s="47">
        <v>77</v>
      </c>
      <c r="N722" s="49">
        <v>0</v>
      </c>
      <c r="O722" s="48">
        <v>4.95</v>
      </c>
      <c r="P722" s="47">
        <v>0</v>
      </c>
    </row>
    <row r="723" spans="1:16" x14ac:dyDescent="0.2">
      <c r="A723" s="105" t="s">
        <v>774</v>
      </c>
      <c r="B723" s="106" t="s">
        <v>35</v>
      </c>
      <c r="C723" s="52" t="s">
        <v>28</v>
      </c>
      <c r="D723" s="82">
        <v>44060</v>
      </c>
      <c r="E723" s="123">
        <v>574002</v>
      </c>
      <c r="F723" s="123">
        <v>-1520101</v>
      </c>
      <c r="G723" s="81">
        <v>90</v>
      </c>
      <c r="H723" s="50">
        <v>8.0305185317993164</v>
      </c>
      <c r="I723" s="35" t="s">
        <v>39</v>
      </c>
      <c r="J723" s="49">
        <v>1958.4234619140625</v>
      </c>
      <c r="K723" s="47">
        <v>127</v>
      </c>
      <c r="L723" s="49">
        <v>440.92367553710938</v>
      </c>
      <c r="M723" s="47">
        <v>48</v>
      </c>
      <c r="N723" s="49">
        <v>45</v>
      </c>
      <c r="O723" s="48">
        <v>15</v>
      </c>
      <c r="P723" s="47">
        <v>0</v>
      </c>
    </row>
    <row r="724" spans="1:16" x14ac:dyDescent="0.2">
      <c r="A724" s="105" t="s">
        <v>775</v>
      </c>
      <c r="B724" s="106" t="s">
        <v>35</v>
      </c>
      <c r="C724" s="52" t="s">
        <v>29</v>
      </c>
      <c r="D724" s="82">
        <v>44012</v>
      </c>
      <c r="E724" s="123">
        <v>573000</v>
      </c>
      <c r="F724" s="123">
        <v>-1545500</v>
      </c>
      <c r="G724" s="81">
        <v>127</v>
      </c>
      <c r="H724" s="50">
        <v>8.0305185317993164</v>
      </c>
      <c r="I724" s="35" t="s">
        <v>39</v>
      </c>
      <c r="J724" s="49">
        <v>592.92059326171875</v>
      </c>
      <c r="K724" s="47">
        <v>40</v>
      </c>
      <c r="L724" s="49">
        <v>434.23394775390625</v>
      </c>
      <c r="M724" s="47">
        <v>50</v>
      </c>
      <c r="N724" s="49">
        <v>25</v>
      </c>
      <c r="O724" s="48">
        <v>5</v>
      </c>
      <c r="P724" s="47">
        <v>0</v>
      </c>
    </row>
    <row r="725" spans="1:16" x14ac:dyDescent="0.2">
      <c r="A725" s="105" t="s">
        <v>776</v>
      </c>
      <c r="B725" s="106" t="s">
        <v>35</v>
      </c>
      <c r="C725" s="52" t="s">
        <v>29</v>
      </c>
      <c r="D725" s="82">
        <v>44011</v>
      </c>
      <c r="E725" s="123">
        <v>574001</v>
      </c>
      <c r="F725" s="123">
        <v>-1543498</v>
      </c>
      <c r="G725" s="81">
        <v>118</v>
      </c>
      <c r="H725" s="50">
        <v>8.0305185317993164</v>
      </c>
      <c r="I725" s="35" t="s">
        <v>39</v>
      </c>
      <c r="J725" s="49">
        <v>551.15338134765625</v>
      </c>
      <c r="K725" s="47">
        <v>35</v>
      </c>
      <c r="L725" s="49">
        <v>224.34544372558594</v>
      </c>
      <c r="M725" s="47">
        <v>26</v>
      </c>
      <c r="N725" s="49">
        <v>45</v>
      </c>
      <c r="O725" s="48">
        <v>0</v>
      </c>
      <c r="P725" s="47">
        <v>0</v>
      </c>
    </row>
    <row r="726" spans="1:16" x14ac:dyDescent="0.2">
      <c r="A726" s="105" t="s">
        <v>777</v>
      </c>
      <c r="B726" s="106" t="s">
        <v>35</v>
      </c>
      <c r="C726" s="52" t="s">
        <v>29</v>
      </c>
      <c r="D726" s="82">
        <v>44012</v>
      </c>
      <c r="E726" s="123">
        <v>574000</v>
      </c>
      <c r="F726" s="123">
        <v>-1545402</v>
      </c>
      <c r="G726" s="81">
        <v>128</v>
      </c>
      <c r="H726" s="50">
        <v>8.0305185317993164</v>
      </c>
      <c r="I726" s="35" t="s">
        <v>39</v>
      </c>
      <c r="J726" s="49">
        <v>1287.542724609375</v>
      </c>
      <c r="K726" s="47">
        <v>75</v>
      </c>
      <c r="L726" s="49">
        <v>241.94038391113281</v>
      </c>
      <c r="M726" s="47">
        <v>26</v>
      </c>
      <c r="N726" s="49">
        <v>5</v>
      </c>
      <c r="O726" s="48">
        <v>0</v>
      </c>
      <c r="P726" s="47">
        <v>0</v>
      </c>
    </row>
    <row r="727" spans="1:16" x14ac:dyDescent="0.2">
      <c r="A727" s="105" t="s">
        <v>778</v>
      </c>
      <c r="B727" s="106" t="s">
        <v>35</v>
      </c>
      <c r="C727" s="52" t="s">
        <v>29</v>
      </c>
      <c r="D727" s="82">
        <v>44011</v>
      </c>
      <c r="E727" s="123">
        <v>575001</v>
      </c>
      <c r="F727" s="123">
        <v>-1541500</v>
      </c>
      <c r="G727" s="81">
        <v>112</v>
      </c>
      <c r="H727" s="50">
        <v>8.0305185317993164</v>
      </c>
      <c r="I727" s="35" t="s">
        <v>39</v>
      </c>
      <c r="J727" s="49">
        <v>1677.2119140625</v>
      </c>
      <c r="K727" s="47">
        <v>104</v>
      </c>
      <c r="L727" s="49">
        <v>574.0433349609375</v>
      </c>
      <c r="M727" s="47">
        <v>65</v>
      </c>
      <c r="N727" s="49">
        <v>0</v>
      </c>
      <c r="O727" s="48">
        <v>10</v>
      </c>
      <c r="P727" s="47">
        <v>0</v>
      </c>
    </row>
    <row r="728" spans="1:16" x14ac:dyDescent="0.2">
      <c r="A728" s="105" t="s">
        <v>779</v>
      </c>
      <c r="B728" s="106" t="s">
        <v>35</v>
      </c>
      <c r="C728" s="52" t="s">
        <v>29</v>
      </c>
      <c r="D728" s="82">
        <v>44011</v>
      </c>
      <c r="E728" s="123">
        <v>574999</v>
      </c>
      <c r="F728" s="123">
        <v>-1543403</v>
      </c>
      <c r="G728" s="81">
        <v>125</v>
      </c>
      <c r="H728" s="50">
        <v>7.9502134323120117</v>
      </c>
      <c r="I728" s="35" t="s">
        <v>39</v>
      </c>
      <c r="J728" s="49">
        <v>2205.014404296875</v>
      </c>
      <c r="K728" s="47">
        <v>131</v>
      </c>
      <c r="L728" s="49">
        <v>533.140380859375</v>
      </c>
      <c r="M728" s="47">
        <v>61</v>
      </c>
      <c r="N728" s="49">
        <v>24.75</v>
      </c>
      <c r="O728" s="48">
        <v>0</v>
      </c>
      <c r="P728" s="47">
        <v>4.95</v>
      </c>
    </row>
    <row r="729" spans="1:16" x14ac:dyDescent="0.2">
      <c r="A729" s="105" t="s">
        <v>780</v>
      </c>
      <c r="B729" s="106" t="s">
        <v>35</v>
      </c>
      <c r="C729" s="52" t="s">
        <v>29</v>
      </c>
      <c r="D729" s="82">
        <v>44013</v>
      </c>
      <c r="E729" s="123">
        <v>575003</v>
      </c>
      <c r="F729" s="123">
        <v>-1545302</v>
      </c>
      <c r="G729" s="81">
        <v>155</v>
      </c>
      <c r="H729" s="50">
        <v>7.9502134323120117</v>
      </c>
      <c r="I729" s="35" t="s">
        <v>39</v>
      </c>
      <c r="J729" s="49">
        <v>1336.579833984375</v>
      </c>
      <c r="K729" s="47">
        <v>88</v>
      </c>
      <c r="L729" s="49">
        <v>622.92047119140625</v>
      </c>
      <c r="M729" s="47">
        <v>69</v>
      </c>
      <c r="N729" s="49">
        <v>24.75</v>
      </c>
      <c r="O729" s="48">
        <v>0</v>
      </c>
      <c r="P729" s="47">
        <v>0</v>
      </c>
    </row>
    <row r="730" spans="1:16" x14ac:dyDescent="0.2">
      <c r="A730" s="105" t="s">
        <v>781</v>
      </c>
      <c r="B730" s="106" t="s">
        <v>35</v>
      </c>
      <c r="C730" s="52" t="s">
        <v>29</v>
      </c>
      <c r="D730" s="82">
        <v>44009</v>
      </c>
      <c r="E730" s="123">
        <v>580002</v>
      </c>
      <c r="F730" s="123">
        <v>-1533699</v>
      </c>
      <c r="G730" s="81">
        <v>89</v>
      </c>
      <c r="H730" s="50">
        <v>8.0305185317993164</v>
      </c>
      <c r="I730" s="35" t="s">
        <v>39</v>
      </c>
      <c r="J730" s="49">
        <v>584.48822021484375</v>
      </c>
      <c r="K730" s="47">
        <v>36</v>
      </c>
      <c r="L730" s="49">
        <v>421.88870239257813</v>
      </c>
      <c r="M730" s="47">
        <v>55</v>
      </c>
      <c r="N730" s="49">
        <v>0</v>
      </c>
      <c r="O730" s="48">
        <v>20</v>
      </c>
      <c r="P730" s="47">
        <v>0</v>
      </c>
    </row>
    <row r="731" spans="1:16" x14ac:dyDescent="0.2">
      <c r="A731" s="105" t="s">
        <v>782</v>
      </c>
      <c r="B731" s="106" t="s">
        <v>35</v>
      </c>
      <c r="C731" s="52" t="s">
        <v>29</v>
      </c>
      <c r="D731" s="82">
        <v>44014</v>
      </c>
      <c r="E731" s="123">
        <v>580001</v>
      </c>
      <c r="F731" s="123">
        <v>-1535597</v>
      </c>
      <c r="G731" s="81">
        <v>107</v>
      </c>
      <c r="H731" s="50">
        <v>7.9502134323120117</v>
      </c>
      <c r="I731" s="35" t="s">
        <v>39</v>
      </c>
      <c r="J731" s="49">
        <v>1694.5089111328125</v>
      </c>
      <c r="K731" s="47">
        <v>97</v>
      </c>
      <c r="L731" s="49">
        <v>339.0357666015625</v>
      </c>
      <c r="M731" s="47">
        <v>40</v>
      </c>
      <c r="N731" s="49">
        <v>29.7</v>
      </c>
      <c r="O731" s="48">
        <v>4.95</v>
      </c>
      <c r="P731" s="47">
        <v>0</v>
      </c>
    </row>
    <row r="732" spans="1:16" x14ac:dyDescent="0.2">
      <c r="A732" s="105" t="s">
        <v>783</v>
      </c>
      <c r="B732" s="106" t="s">
        <v>35</v>
      </c>
      <c r="C732" s="52" t="s">
        <v>29</v>
      </c>
      <c r="D732" s="82">
        <v>44014</v>
      </c>
      <c r="E732" s="123">
        <v>580003</v>
      </c>
      <c r="F732" s="123">
        <v>-1541403</v>
      </c>
      <c r="G732" s="81">
        <v>127</v>
      </c>
      <c r="H732" s="50">
        <v>7.055814266204834</v>
      </c>
      <c r="I732" s="35" t="s">
        <v>39</v>
      </c>
      <c r="J732" s="49">
        <v>1592.423095703125</v>
      </c>
      <c r="K732" s="47">
        <v>98</v>
      </c>
      <c r="L732" s="49">
        <v>755.26654052734375</v>
      </c>
      <c r="M732" s="47">
        <v>85</v>
      </c>
      <c r="N732" s="49">
        <v>17.572499763965606</v>
      </c>
      <c r="O732" s="48">
        <v>0</v>
      </c>
      <c r="P732" s="47">
        <v>0</v>
      </c>
    </row>
    <row r="733" spans="1:16" x14ac:dyDescent="0.2">
      <c r="A733" s="105" t="s">
        <v>784</v>
      </c>
      <c r="B733" s="106" t="s">
        <v>35</v>
      </c>
      <c r="C733" s="52" t="s">
        <v>29</v>
      </c>
      <c r="D733" s="82">
        <v>44034</v>
      </c>
      <c r="E733" s="123">
        <v>581002</v>
      </c>
      <c r="F733" s="123">
        <v>-1531903</v>
      </c>
      <c r="G733" s="81">
        <v>61</v>
      </c>
      <c r="H733" s="50">
        <v>7.9502134323120117</v>
      </c>
      <c r="I733" s="35" t="s">
        <v>39</v>
      </c>
      <c r="J733" s="49">
        <v>262.07000732421875</v>
      </c>
      <c r="K733" s="47">
        <v>20</v>
      </c>
      <c r="L733" s="49">
        <v>579.8958740234375</v>
      </c>
      <c r="M733" s="47">
        <v>78</v>
      </c>
      <c r="N733" s="49">
        <v>0</v>
      </c>
      <c r="O733" s="48">
        <v>64.349999999999994</v>
      </c>
      <c r="P733" s="47">
        <v>0</v>
      </c>
    </row>
    <row r="734" spans="1:16" x14ac:dyDescent="0.2">
      <c r="A734" s="105" t="s">
        <v>785</v>
      </c>
      <c r="B734" s="106" t="s">
        <v>35</v>
      </c>
      <c r="C734" s="52" t="s">
        <v>29</v>
      </c>
      <c r="D734" s="82">
        <v>44015</v>
      </c>
      <c r="E734" s="123">
        <v>581001</v>
      </c>
      <c r="F734" s="123">
        <v>-1533799</v>
      </c>
      <c r="G734" s="81">
        <v>105</v>
      </c>
      <c r="H734" s="50">
        <v>7.869908332824707</v>
      </c>
      <c r="I734" s="35" t="s">
        <v>39</v>
      </c>
      <c r="J734" s="49">
        <v>1865.09423828125</v>
      </c>
      <c r="K734" s="47">
        <v>111</v>
      </c>
      <c r="L734" s="49">
        <v>438.04977416992188</v>
      </c>
      <c r="M734" s="47">
        <v>49</v>
      </c>
      <c r="N734" s="49">
        <v>19.600000000000001</v>
      </c>
      <c r="O734" s="48">
        <v>4.9000000000000004</v>
      </c>
      <c r="P734" s="47">
        <v>0</v>
      </c>
    </row>
    <row r="735" spans="1:16" x14ac:dyDescent="0.2">
      <c r="A735" s="105" t="s">
        <v>786</v>
      </c>
      <c r="B735" s="106" t="s">
        <v>35</v>
      </c>
      <c r="C735" s="52" t="s">
        <v>29</v>
      </c>
      <c r="D735" s="82">
        <v>44015</v>
      </c>
      <c r="E735" s="123">
        <v>580999</v>
      </c>
      <c r="F735" s="123">
        <v>-1535700</v>
      </c>
      <c r="G735" s="81">
        <v>114</v>
      </c>
      <c r="H735" s="50">
        <v>8.0305185317993164</v>
      </c>
      <c r="I735" s="35" t="s">
        <v>39</v>
      </c>
      <c r="J735" s="49">
        <v>2757.59521484375</v>
      </c>
      <c r="K735" s="47">
        <v>176</v>
      </c>
      <c r="L735" s="49">
        <v>1114.3212890625</v>
      </c>
      <c r="M735" s="47">
        <v>126</v>
      </c>
      <c r="N735" s="49">
        <v>15</v>
      </c>
      <c r="O735" s="48">
        <v>5</v>
      </c>
      <c r="P735" s="47">
        <v>0</v>
      </c>
    </row>
    <row r="736" spans="1:16" x14ac:dyDescent="0.2">
      <c r="A736" s="105" t="s">
        <v>787</v>
      </c>
      <c r="B736" s="106" t="s">
        <v>35</v>
      </c>
      <c r="C736" s="52" t="s">
        <v>29</v>
      </c>
      <c r="D736" s="82">
        <v>44034</v>
      </c>
      <c r="E736" s="123">
        <v>582007</v>
      </c>
      <c r="F736" s="123">
        <v>-1531998</v>
      </c>
      <c r="G736" s="81">
        <v>93</v>
      </c>
      <c r="H736" s="50">
        <v>7.9502134323120117</v>
      </c>
      <c r="I736" s="35" t="s">
        <v>39</v>
      </c>
      <c r="J736" s="49">
        <v>1771.195556640625</v>
      </c>
      <c r="K736" s="47">
        <v>105</v>
      </c>
      <c r="L736" s="49">
        <v>504.4056396484375</v>
      </c>
      <c r="M736" s="47">
        <v>58</v>
      </c>
      <c r="N736" s="49">
        <v>9.9</v>
      </c>
      <c r="O736" s="48">
        <v>0</v>
      </c>
      <c r="P736" s="47">
        <v>0</v>
      </c>
    </row>
    <row r="737" spans="1:16" x14ac:dyDescent="0.2">
      <c r="A737" s="105" t="s">
        <v>788</v>
      </c>
      <c r="B737" s="106" t="s">
        <v>35</v>
      </c>
      <c r="C737" s="52" t="s">
        <v>29</v>
      </c>
      <c r="D737" s="82">
        <v>44034</v>
      </c>
      <c r="E737" s="123">
        <v>581995</v>
      </c>
      <c r="F737" s="123">
        <v>-1533901</v>
      </c>
      <c r="G737" s="81">
        <v>94</v>
      </c>
      <c r="H737" s="50">
        <v>7.9502134323120117</v>
      </c>
      <c r="I737" s="35" t="s">
        <v>39</v>
      </c>
      <c r="J737" s="49">
        <v>1741.4246826171875</v>
      </c>
      <c r="K737" s="47">
        <v>96</v>
      </c>
      <c r="L737" s="49">
        <v>532.24517822265625</v>
      </c>
      <c r="M737" s="47">
        <v>62</v>
      </c>
      <c r="N737" s="49">
        <v>39.6</v>
      </c>
      <c r="O737" s="48">
        <v>19.8</v>
      </c>
      <c r="P737" s="47">
        <v>0</v>
      </c>
    </row>
    <row r="738" spans="1:16" x14ac:dyDescent="0.2">
      <c r="A738" s="105" t="s">
        <v>789</v>
      </c>
      <c r="B738" s="106" t="s">
        <v>35</v>
      </c>
      <c r="C738" s="52" t="s">
        <v>29</v>
      </c>
      <c r="D738" s="82">
        <v>44015</v>
      </c>
      <c r="E738" s="123">
        <v>581999</v>
      </c>
      <c r="F738" s="123">
        <v>-1535802</v>
      </c>
      <c r="G738" s="81">
        <v>44</v>
      </c>
      <c r="H738" s="50">
        <v>8.0305185317993164</v>
      </c>
      <c r="I738" s="35" t="s">
        <v>39</v>
      </c>
      <c r="J738" s="49">
        <v>1908.1531982421875</v>
      </c>
      <c r="K738" s="47">
        <v>91</v>
      </c>
      <c r="L738" s="49">
        <v>830.889404296875</v>
      </c>
      <c r="M738" s="47">
        <v>109</v>
      </c>
      <c r="N738" s="49">
        <v>5</v>
      </c>
      <c r="O738" s="48">
        <v>15</v>
      </c>
      <c r="P738" s="47">
        <v>0</v>
      </c>
    </row>
    <row r="739" spans="1:16" x14ac:dyDescent="0.2">
      <c r="A739" s="105" t="s">
        <v>790</v>
      </c>
      <c r="B739" s="106" t="s">
        <v>35</v>
      </c>
      <c r="C739" s="52" t="s">
        <v>29</v>
      </c>
      <c r="D739" s="82">
        <v>44035</v>
      </c>
      <c r="E739" s="123">
        <v>583001</v>
      </c>
      <c r="F739" s="123">
        <v>-1530202</v>
      </c>
      <c r="G739" s="81">
        <v>90</v>
      </c>
      <c r="H739" s="50">
        <v>8.0305185317993164</v>
      </c>
      <c r="I739" s="35" t="s">
        <v>39</v>
      </c>
      <c r="J739" s="49">
        <v>1352.953369140625</v>
      </c>
      <c r="K739" s="47">
        <v>80</v>
      </c>
      <c r="L739" s="49">
        <v>526.96697998046875</v>
      </c>
      <c r="M739" s="47">
        <v>63</v>
      </c>
      <c r="N739" s="49">
        <v>45</v>
      </c>
      <c r="O739" s="48">
        <v>0</v>
      </c>
      <c r="P739" s="47">
        <v>0</v>
      </c>
    </row>
    <row r="740" spans="1:16" x14ac:dyDescent="0.2">
      <c r="A740" s="105" t="s">
        <v>791</v>
      </c>
      <c r="B740" s="106" t="s">
        <v>35</v>
      </c>
      <c r="C740" s="52" t="s">
        <v>29</v>
      </c>
      <c r="D740" s="82">
        <v>44033</v>
      </c>
      <c r="E740" s="123">
        <v>582995</v>
      </c>
      <c r="F740" s="123">
        <v>-1532096</v>
      </c>
      <c r="G740" s="81">
        <v>96</v>
      </c>
      <c r="H740" s="50">
        <v>7.9502134323120117</v>
      </c>
      <c r="I740" s="35" t="s">
        <v>39</v>
      </c>
      <c r="J740" s="49">
        <v>1740.7938232421875</v>
      </c>
      <c r="K740" s="47">
        <v>98</v>
      </c>
      <c r="L740" s="49">
        <v>465.63479614257813</v>
      </c>
      <c r="M740" s="47">
        <v>57</v>
      </c>
      <c r="N740" s="49">
        <v>34.65</v>
      </c>
      <c r="O740" s="48">
        <v>29.7</v>
      </c>
      <c r="P740" s="47">
        <v>0</v>
      </c>
    </row>
    <row r="741" spans="1:16" x14ac:dyDescent="0.2">
      <c r="A741" s="105" t="s">
        <v>792</v>
      </c>
      <c r="B741" s="106" t="s">
        <v>35</v>
      </c>
      <c r="C741" s="52" t="s">
        <v>29</v>
      </c>
      <c r="D741" s="82">
        <v>44033</v>
      </c>
      <c r="E741" s="123">
        <v>582995</v>
      </c>
      <c r="F741" s="123">
        <v>-1534100</v>
      </c>
      <c r="G741" s="81">
        <v>53</v>
      </c>
      <c r="H741" s="50">
        <v>7.9502134323120117</v>
      </c>
      <c r="I741" s="35" t="s">
        <v>39</v>
      </c>
      <c r="J741" s="49">
        <v>2346.7490234375</v>
      </c>
      <c r="K741" s="47">
        <v>91</v>
      </c>
      <c r="L741" s="49">
        <v>592.31414794921875</v>
      </c>
      <c r="M741" s="47">
        <v>82</v>
      </c>
      <c r="N741" s="49">
        <v>0</v>
      </c>
      <c r="O741" s="48">
        <v>19.8</v>
      </c>
      <c r="P741" s="47">
        <v>0</v>
      </c>
    </row>
    <row r="742" spans="1:16" x14ac:dyDescent="0.2">
      <c r="A742" s="105" t="s">
        <v>793</v>
      </c>
      <c r="B742" s="106" t="s">
        <v>35</v>
      </c>
      <c r="C742" s="52" t="s">
        <v>29</v>
      </c>
      <c r="D742" s="82">
        <v>44032</v>
      </c>
      <c r="E742" s="123">
        <v>584004</v>
      </c>
      <c r="F742" s="123">
        <v>-1524399</v>
      </c>
      <c r="G742" s="81">
        <v>106</v>
      </c>
      <c r="H742" s="50">
        <v>7.9502134323120117</v>
      </c>
      <c r="I742" s="35" t="s">
        <v>39</v>
      </c>
      <c r="J742" s="49">
        <v>793.16107177734375</v>
      </c>
      <c r="K742" s="47">
        <v>53</v>
      </c>
      <c r="L742" s="49">
        <v>545.90228271484375</v>
      </c>
      <c r="M742" s="47">
        <v>66</v>
      </c>
      <c r="N742" s="49">
        <v>9.9</v>
      </c>
      <c r="O742" s="48">
        <v>84.15</v>
      </c>
      <c r="P742" s="47">
        <v>0</v>
      </c>
    </row>
    <row r="743" spans="1:16" x14ac:dyDescent="0.2">
      <c r="A743" s="105" t="s">
        <v>794</v>
      </c>
      <c r="B743" s="106" t="s">
        <v>35</v>
      </c>
      <c r="C743" s="52" t="s">
        <v>29</v>
      </c>
      <c r="D743" s="82">
        <v>44032</v>
      </c>
      <c r="E743" s="123">
        <v>583993</v>
      </c>
      <c r="F743" s="123">
        <v>-1530304</v>
      </c>
      <c r="G743" s="81">
        <v>85</v>
      </c>
      <c r="H743" s="50">
        <v>8.0305185317993164</v>
      </c>
      <c r="I743" s="35" t="s">
        <v>39</v>
      </c>
      <c r="J743" s="49">
        <v>3540.115234375</v>
      </c>
      <c r="K743" s="47">
        <v>188</v>
      </c>
      <c r="L743" s="49">
        <v>410.68182373046875</v>
      </c>
      <c r="M743" s="47">
        <v>46</v>
      </c>
      <c r="N743" s="49">
        <v>35</v>
      </c>
      <c r="O743" s="48">
        <v>50</v>
      </c>
      <c r="P743" s="47">
        <v>0</v>
      </c>
    </row>
    <row r="744" spans="1:16" x14ac:dyDescent="0.2">
      <c r="A744" s="105" t="s">
        <v>795</v>
      </c>
      <c r="B744" s="106" t="s">
        <v>35</v>
      </c>
      <c r="C744" s="52" t="s">
        <v>29</v>
      </c>
      <c r="D744" s="82">
        <v>44033</v>
      </c>
      <c r="E744" s="123">
        <v>583999</v>
      </c>
      <c r="F744" s="123">
        <v>-1532299</v>
      </c>
      <c r="G744" s="81">
        <v>27</v>
      </c>
      <c r="H744" s="50">
        <v>8.0305185317993164</v>
      </c>
      <c r="I744" s="35" t="s">
        <v>39</v>
      </c>
      <c r="J744" s="49">
        <v>1038.5169677734375</v>
      </c>
      <c r="K744" s="47">
        <v>44</v>
      </c>
      <c r="L744" s="49">
        <v>313.95989990234375</v>
      </c>
      <c r="M744" s="47">
        <v>47</v>
      </c>
      <c r="N744" s="49">
        <v>0</v>
      </c>
      <c r="O744" s="48">
        <v>15</v>
      </c>
      <c r="P744" s="47">
        <v>0</v>
      </c>
    </row>
    <row r="745" spans="1:16" x14ac:dyDescent="0.2">
      <c r="A745" s="105" t="s">
        <v>796</v>
      </c>
      <c r="B745" s="106" t="s">
        <v>35</v>
      </c>
      <c r="C745" s="52" t="s">
        <v>29</v>
      </c>
      <c r="D745" s="82">
        <v>44032</v>
      </c>
      <c r="E745" s="123">
        <v>584994</v>
      </c>
      <c r="F745" s="123">
        <v>-1522596</v>
      </c>
      <c r="G745" s="81">
        <v>96</v>
      </c>
      <c r="H745" s="50">
        <v>8.0305185317993164</v>
      </c>
      <c r="I745" s="35" t="s">
        <v>39</v>
      </c>
      <c r="J745" s="49">
        <v>2332.441162109375</v>
      </c>
      <c r="K745" s="47">
        <v>126</v>
      </c>
      <c r="L745" s="49">
        <v>122.61253356933594</v>
      </c>
      <c r="M745" s="47">
        <v>14</v>
      </c>
      <c r="N745" s="49">
        <v>20</v>
      </c>
      <c r="O745" s="48">
        <v>100</v>
      </c>
      <c r="P745" s="47">
        <v>0</v>
      </c>
    </row>
    <row r="746" spans="1:16" x14ac:dyDescent="0.2">
      <c r="A746" s="105" t="s">
        <v>797</v>
      </c>
      <c r="B746" s="106" t="s">
        <v>35</v>
      </c>
      <c r="C746" s="52" t="s">
        <v>29</v>
      </c>
      <c r="D746" s="82">
        <v>44021</v>
      </c>
      <c r="E746" s="123">
        <v>585001</v>
      </c>
      <c r="F746" s="123">
        <v>-1524503</v>
      </c>
      <c r="G746" s="81">
        <v>102</v>
      </c>
      <c r="H746" s="50">
        <v>8.0305185317993164</v>
      </c>
      <c r="I746" s="35" t="s">
        <v>39</v>
      </c>
      <c r="J746" s="49">
        <v>1434.2291259765625</v>
      </c>
      <c r="K746" s="47">
        <v>79</v>
      </c>
      <c r="L746" s="49">
        <v>395.9698486328125</v>
      </c>
      <c r="M746" s="47">
        <v>47</v>
      </c>
      <c r="N746" s="49">
        <v>10</v>
      </c>
      <c r="O746" s="48">
        <v>70</v>
      </c>
      <c r="P746" s="47">
        <v>0</v>
      </c>
    </row>
    <row r="747" spans="1:16" x14ac:dyDescent="0.2">
      <c r="A747" s="105" t="s">
        <v>798</v>
      </c>
      <c r="B747" s="106" t="s">
        <v>35</v>
      </c>
      <c r="C747" s="52" t="s">
        <v>29</v>
      </c>
      <c r="D747" s="82">
        <v>44021</v>
      </c>
      <c r="E747" s="123">
        <v>585000</v>
      </c>
      <c r="F747" s="123">
        <v>-1530409</v>
      </c>
      <c r="G747" s="81">
        <v>89</v>
      </c>
      <c r="H747" s="50">
        <v>8.0305185317993164</v>
      </c>
      <c r="I747" s="35" t="s">
        <v>39</v>
      </c>
      <c r="J747" s="49">
        <v>2277.542724609375</v>
      </c>
      <c r="K747" s="47">
        <v>107</v>
      </c>
      <c r="L747" s="49">
        <v>330.28842163085938</v>
      </c>
      <c r="M747" s="47">
        <v>43</v>
      </c>
      <c r="N747" s="49">
        <v>10</v>
      </c>
      <c r="O747" s="48">
        <v>45</v>
      </c>
      <c r="P747" s="47">
        <v>0</v>
      </c>
    </row>
    <row r="748" spans="1:16" x14ac:dyDescent="0.2">
      <c r="A748" s="105" t="s">
        <v>799</v>
      </c>
      <c r="B748" s="106" t="s">
        <v>35</v>
      </c>
      <c r="C748" s="52" t="s">
        <v>29</v>
      </c>
      <c r="D748" s="82">
        <v>44022</v>
      </c>
      <c r="E748" s="123">
        <v>590001</v>
      </c>
      <c r="F748" s="123">
        <v>-1514802</v>
      </c>
      <c r="G748" s="81">
        <v>77</v>
      </c>
      <c r="H748" s="50">
        <v>8.0305185317993164</v>
      </c>
      <c r="I748" s="35" t="s">
        <v>39</v>
      </c>
      <c r="J748" s="49">
        <v>2230.93701171875</v>
      </c>
      <c r="K748" s="47">
        <v>112</v>
      </c>
      <c r="L748" s="49">
        <v>633.40582275390625</v>
      </c>
      <c r="M748" s="47">
        <v>87</v>
      </c>
      <c r="N748" s="49">
        <v>0</v>
      </c>
      <c r="O748" s="48">
        <v>55</v>
      </c>
      <c r="P748" s="47">
        <v>5</v>
      </c>
    </row>
    <row r="749" spans="1:16" x14ac:dyDescent="0.2">
      <c r="A749" s="105" t="s">
        <v>800</v>
      </c>
      <c r="B749" s="106" t="s">
        <v>35</v>
      </c>
      <c r="C749" s="52" t="s">
        <v>29</v>
      </c>
      <c r="D749" s="82">
        <v>44022</v>
      </c>
      <c r="E749" s="123">
        <v>590000</v>
      </c>
      <c r="F749" s="123">
        <v>-1520696</v>
      </c>
      <c r="G749" s="81">
        <v>74</v>
      </c>
      <c r="H749" s="50">
        <v>8.0305185317993164</v>
      </c>
      <c r="I749" s="35" t="s">
        <v>39</v>
      </c>
      <c r="J749" s="49">
        <v>1392.57861328125</v>
      </c>
      <c r="K749" s="47">
        <v>71</v>
      </c>
      <c r="L749" s="49">
        <v>765.85986328125</v>
      </c>
      <c r="M749" s="47">
        <v>102</v>
      </c>
      <c r="N749" s="49">
        <v>0</v>
      </c>
      <c r="O749" s="48">
        <v>172.15189873417722</v>
      </c>
      <c r="P749" s="47">
        <v>0</v>
      </c>
    </row>
    <row r="750" spans="1:16" x14ac:dyDescent="0.2">
      <c r="A750" s="105" t="s">
        <v>801</v>
      </c>
      <c r="B750" s="106" t="s">
        <v>35</v>
      </c>
      <c r="C750" s="52" t="s">
        <v>29</v>
      </c>
      <c r="D750" s="82">
        <v>44031</v>
      </c>
      <c r="E750" s="123">
        <v>590000</v>
      </c>
      <c r="F750" s="123">
        <v>-1522698</v>
      </c>
      <c r="G750" s="81">
        <v>79</v>
      </c>
      <c r="H750" s="50">
        <v>8.0305185317993164</v>
      </c>
      <c r="I750" s="35" t="s">
        <v>39</v>
      </c>
      <c r="J750" s="49">
        <v>1182.6298828125</v>
      </c>
      <c r="K750" s="47">
        <v>77</v>
      </c>
      <c r="L750" s="49">
        <v>276.64501953125</v>
      </c>
      <c r="M750" s="47">
        <v>33</v>
      </c>
      <c r="N750" s="49">
        <v>30</v>
      </c>
      <c r="O750" s="48">
        <v>10</v>
      </c>
      <c r="P750" s="47">
        <v>0</v>
      </c>
    </row>
    <row r="751" spans="1:16" x14ac:dyDescent="0.2">
      <c r="A751" s="105" t="s">
        <v>802</v>
      </c>
      <c r="B751" s="106" t="s">
        <v>35</v>
      </c>
      <c r="C751" s="52" t="s">
        <v>29</v>
      </c>
      <c r="D751" s="82">
        <v>44021</v>
      </c>
      <c r="E751" s="123">
        <v>585998</v>
      </c>
      <c r="F751" s="123">
        <v>-1524598</v>
      </c>
      <c r="G751" s="81">
        <v>90</v>
      </c>
      <c r="H751" s="50">
        <v>8.0305185317993164</v>
      </c>
      <c r="I751" s="35" t="s">
        <v>39</v>
      </c>
      <c r="J751" s="49">
        <v>1952.090087890625</v>
      </c>
      <c r="K751" s="47">
        <v>111</v>
      </c>
      <c r="L751" s="49">
        <v>334.55133056640625</v>
      </c>
      <c r="M751" s="47">
        <v>40</v>
      </c>
      <c r="N751" s="49">
        <v>0</v>
      </c>
      <c r="O751" s="48">
        <v>85</v>
      </c>
      <c r="P751" s="47">
        <v>0</v>
      </c>
    </row>
    <row r="752" spans="1:16" x14ac:dyDescent="0.2">
      <c r="A752" s="105" t="s">
        <v>803</v>
      </c>
      <c r="B752" s="106" t="s">
        <v>35</v>
      </c>
      <c r="C752" s="52" t="s">
        <v>29</v>
      </c>
      <c r="D752" s="82">
        <v>44020</v>
      </c>
      <c r="E752" s="123">
        <v>585994</v>
      </c>
      <c r="F752" s="123">
        <v>-1530497</v>
      </c>
      <c r="G752" s="81">
        <v>82</v>
      </c>
      <c r="H752" s="50">
        <v>7.9502134323120117</v>
      </c>
      <c r="I752" s="35" t="s">
        <v>39</v>
      </c>
      <c r="J752" s="49">
        <v>1923.6591796875</v>
      </c>
      <c r="K752" s="47">
        <v>99</v>
      </c>
      <c r="L752" s="49">
        <v>271.64730834960938</v>
      </c>
      <c r="M752" s="47">
        <v>35</v>
      </c>
      <c r="N752" s="49">
        <v>0</v>
      </c>
      <c r="O752" s="48">
        <v>19.8</v>
      </c>
      <c r="P752" s="47">
        <v>0</v>
      </c>
    </row>
    <row r="753" spans="1:16" x14ac:dyDescent="0.2">
      <c r="A753" s="105" t="s">
        <v>804</v>
      </c>
      <c r="B753" s="106" t="s">
        <v>35</v>
      </c>
      <c r="C753" s="52" t="s">
        <v>29</v>
      </c>
      <c r="D753" s="82">
        <v>44022</v>
      </c>
      <c r="E753" s="123">
        <v>590995</v>
      </c>
      <c r="F753" s="123">
        <v>-1520798</v>
      </c>
      <c r="G753" s="81">
        <v>76</v>
      </c>
      <c r="H753" s="50">
        <v>8.0305185317993164</v>
      </c>
      <c r="I753" s="35" t="s">
        <v>39</v>
      </c>
      <c r="J753" s="49">
        <v>1432.8494873046875</v>
      </c>
      <c r="K753" s="47">
        <v>72</v>
      </c>
      <c r="L753" s="49">
        <v>532.23748779296875</v>
      </c>
      <c r="M753" s="47">
        <v>69</v>
      </c>
      <c r="N753" s="49">
        <v>0</v>
      </c>
      <c r="O753" s="48">
        <v>40</v>
      </c>
      <c r="P753" s="47">
        <v>0</v>
      </c>
    </row>
    <row r="754" spans="1:16" x14ac:dyDescent="0.2">
      <c r="A754" s="105" t="s">
        <v>805</v>
      </c>
      <c r="B754" s="106" t="s">
        <v>35</v>
      </c>
      <c r="C754" s="52" t="s">
        <v>29</v>
      </c>
      <c r="D754" s="82">
        <v>44031</v>
      </c>
      <c r="E754" s="123">
        <v>590999</v>
      </c>
      <c r="F754" s="123">
        <v>-1522598</v>
      </c>
      <c r="G754" s="81">
        <v>54</v>
      </c>
      <c r="H754" s="50">
        <v>8.0305185317993164</v>
      </c>
      <c r="I754" s="35" t="s">
        <v>39</v>
      </c>
      <c r="J754" s="49">
        <v>652.94097900390625</v>
      </c>
      <c r="K754" s="47">
        <v>28</v>
      </c>
      <c r="L754" s="49">
        <v>293.4591064453125</v>
      </c>
      <c r="M754" s="47">
        <v>43</v>
      </c>
      <c r="N754" s="49">
        <v>0</v>
      </c>
      <c r="O754" s="48">
        <v>105</v>
      </c>
      <c r="P754" s="47">
        <v>0</v>
      </c>
    </row>
    <row r="755" spans="1:16" x14ac:dyDescent="0.2">
      <c r="A755" s="105" t="s">
        <v>806</v>
      </c>
      <c r="B755" s="106" t="s">
        <v>35</v>
      </c>
      <c r="C755" s="52" t="s">
        <v>29</v>
      </c>
      <c r="D755" s="82">
        <v>44031</v>
      </c>
      <c r="E755" s="123">
        <v>591001</v>
      </c>
      <c r="F755" s="123">
        <v>-1524695</v>
      </c>
      <c r="G755" s="81">
        <v>75</v>
      </c>
      <c r="H755" s="50">
        <v>7.9502134323120117</v>
      </c>
      <c r="I755" s="35" t="s">
        <v>39</v>
      </c>
      <c r="J755" s="49">
        <v>1420.162109375</v>
      </c>
      <c r="K755" s="47">
        <v>76</v>
      </c>
      <c r="L755" s="49">
        <v>308.40444946289063</v>
      </c>
      <c r="M755" s="47">
        <v>35</v>
      </c>
      <c r="N755" s="49">
        <v>0</v>
      </c>
      <c r="O755" s="48">
        <v>39.6</v>
      </c>
      <c r="P755" s="47">
        <v>0</v>
      </c>
    </row>
    <row r="756" spans="1:16" x14ac:dyDescent="0.2">
      <c r="A756" s="105" t="s">
        <v>807</v>
      </c>
      <c r="B756" s="106" t="s">
        <v>35</v>
      </c>
      <c r="C756" s="52" t="s">
        <v>29</v>
      </c>
      <c r="D756" s="82">
        <v>44020</v>
      </c>
      <c r="E756" s="123">
        <v>591002</v>
      </c>
      <c r="F756" s="123">
        <v>-1530591</v>
      </c>
      <c r="G756" s="81">
        <v>47</v>
      </c>
      <c r="H756" s="50">
        <v>7.9502134323120117</v>
      </c>
      <c r="I756" s="35" t="s">
        <v>39</v>
      </c>
      <c r="J756" s="49">
        <v>593.5654296875</v>
      </c>
      <c r="K756" s="47">
        <v>26</v>
      </c>
      <c r="L756" s="49">
        <v>349.56307983398438</v>
      </c>
      <c r="M756" s="47">
        <v>48</v>
      </c>
      <c r="N756" s="49">
        <v>0</v>
      </c>
      <c r="O756" s="48">
        <v>49.5</v>
      </c>
      <c r="P756" s="47">
        <v>0</v>
      </c>
    </row>
    <row r="757" spans="1:16" x14ac:dyDescent="0.2">
      <c r="A757" s="105" t="s">
        <v>808</v>
      </c>
      <c r="B757" s="106" t="s">
        <v>35</v>
      </c>
      <c r="C757" s="52" t="s">
        <v>29</v>
      </c>
      <c r="D757" s="82">
        <v>44020</v>
      </c>
      <c r="E757" s="123">
        <v>591000</v>
      </c>
      <c r="F757" s="123">
        <v>-1532589</v>
      </c>
      <c r="G757" s="81">
        <v>23</v>
      </c>
      <c r="H757" s="50">
        <v>8.1108236312866211</v>
      </c>
      <c r="I757" s="35" t="s">
        <v>39</v>
      </c>
      <c r="J757" s="49">
        <v>3126.56005859375</v>
      </c>
      <c r="K757" s="47">
        <v>143</v>
      </c>
      <c r="L757" s="49">
        <v>359.93524169921875</v>
      </c>
      <c r="M757" s="47">
        <v>45</v>
      </c>
      <c r="N757" s="49">
        <v>0</v>
      </c>
      <c r="O757" s="48">
        <v>40.4</v>
      </c>
      <c r="P757" s="47">
        <v>0</v>
      </c>
    </row>
    <row r="758" spans="1:16" x14ac:dyDescent="0.2">
      <c r="A758" s="105" t="s">
        <v>809</v>
      </c>
      <c r="B758" s="106" t="s">
        <v>35</v>
      </c>
      <c r="C758" s="52" t="s">
        <v>29</v>
      </c>
      <c r="D758" s="82">
        <v>44030</v>
      </c>
      <c r="E758" s="123">
        <v>591995</v>
      </c>
      <c r="F758" s="123">
        <v>-1521057</v>
      </c>
      <c r="G758" s="81">
        <v>36</v>
      </c>
      <c r="H758" s="50">
        <v>8.0305185317993164</v>
      </c>
      <c r="I758" s="35" t="s">
        <v>39</v>
      </c>
      <c r="J758" s="49">
        <v>392.43603515625</v>
      </c>
      <c r="K758" s="47">
        <v>28</v>
      </c>
      <c r="L758" s="49">
        <v>1223.1854248046875</v>
      </c>
      <c r="M758" s="47">
        <v>172</v>
      </c>
      <c r="N758" s="49">
        <v>0</v>
      </c>
      <c r="O758" s="48">
        <v>5</v>
      </c>
      <c r="P758" s="47">
        <v>0</v>
      </c>
    </row>
    <row r="759" spans="1:16" x14ac:dyDescent="0.2">
      <c r="A759" s="105" t="s">
        <v>810</v>
      </c>
      <c r="B759" s="106" t="s">
        <v>35</v>
      </c>
      <c r="C759" s="52" t="s">
        <v>29</v>
      </c>
      <c r="D759" s="82">
        <v>44030</v>
      </c>
      <c r="E759" s="123">
        <v>592001</v>
      </c>
      <c r="F759" s="123">
        <v>-1522795</v>
      </c>
      <c r="G759" s="81">
        <v>38</v>
      </c>
      <c r="H759" s="50">
        <v>7.9502134323120117</v>
      </c>
      <c r="I759" s="35" t="s">
        <v>39</v>
      </c>
      <c r="J759" s="49">
        <v>524.48883056640625</v>
      </c>
      <c r="K759" s="47">
        <v>26</v>
      </c>
      <c r="L759" s="49">
        <v>616.427978515625</v>
      </c>
      <c r="M759" s="47">
        <v>85</v>
      </c>
      <c r="N759" s="49">
        <v>0</v>
      </c>
      <c r="O759" s="48">
        <v>14.85</v>
      </c>
      <c r="P759" s="47">
        <v>0</v>
      </c>
    </row>
    <row r="760" spans="1:16" x14ac:dyDescent="0.2">
      <c r="A760" s="105" t="s">
        <v>811</v>
      </c>
      <c r="B760" s="106" t="s">
        <v>35</v>
      </c>
      <c r="C760" s="52" t="s">
        <v>29</v>
      </c>
      <c r="D760" s="82">
        <v>44030</v>
      </c>
      <c r="E760" s="123">
        <v>591999</v>
      </c>
      <c r="F760" s="123">
        <v>-1524812</v>
      </c>
      <c r="G760" s="81">
        <v>41</v>
      </c>
      <c r="H760" s="50">
        <v>8.0305185317993164</v>
      </c>
      <c r="I760" s="35" t="s">
        <v>39</v>
      </c>
      <c r="J760" s="49">
        <v>155.78543090820313</v>
      </c>
      <c r="K760" s="47">
        <v>10</v>
      </c>
      <c r="L760" s="49">
        <v>427.153564453125</v>
      </c>
      <c r="M760" s="47">
        <v>62</v>
      </c>
      <c r="N760" s="49">
        <v>0</v>
      </c>
      <c r="O760" s="48">
        <v>25</v>
      </c>
      <c r="P760" s="47">
        <v>0</v>
      </c>
    </row>
    <row r="761" spans="1:16" x14ac:dyDescent="0.2">
      <c r="A761" s="105" t="s">
        <v>812</v>
      </c>
      <c r="B761" s="106" t="s">
        <v>35</v>
      </c>
      <c r="C761" s="52" t="s">
        <v>29</v>
      </c>
      <c r="D761" s="82">
        <v>44019</v>
      </c>
      <c r="E761" s="123">
        <v>591999</v>
      </c>
      <c r="F761" s="123">
        <v>-1530796</v>
      </c>
      <c r="G761" s="81">
        <v>26</v>
      </c>
      <c r="H761" s="50">
        <v>8.1108236312866211</v>
      </c>
      <c r="I761" s="35" t="s">
        <v>39</v>
      </c>
      <c r="J761" s="49">
        <v>442.54696655273438</v>
      </c>
      <c r="K761" s="47">
        <v>29</v>
      </c>
      <c r="L761" s="49">
        <v>268.37860107421875</v>
      </c>
      <c r="M761" s="47">
        <v>31</v>
      </c>
      <c r="N761" s="49">
        <v>0</v>
      </c>
      <c r="O761" s="48">
        <v>0</v>
      </c>
      <c r="P761" s="47">
        <v>0</v>
      </c>
    </row>
    <row r="762" spans="1:16" x14ac:dyDescent="0.2">
      <c r="A762" s="105" t="s">
        <v>813</v>
      </c>
      <c r="B762" s="106" t="s">
        <v>35</v>
      </c>
      <c r="C762" s="52" t="s">
        <v>29</v>
      </c>
      <c r="D762" s="82">
        <v>44029</v>
      </c>
      <c r="E762" s="123">
        <v>593003</v>
      </c>
      <c r="F762" s="123">
        <v>-1515007</v>
      </c>
      <c r="G762" s="81">
        <v>37</v>
      </c>
      <c r="H762" s="50">
        <v>7.9502134323120117</v>
      </c>
      <c r="I762" s="35" t="s">
        <v>39</v>
      </c>
      <c r="J762" s="49">
        <v>354.40679931640625</v>
      </c>
      <c r="K762" s="47">
        <v>21</v>
      </c>
      <c r="L762" s="49">
        <v>364.02505493164063</v>
      </c>
      <c r="M762" s="47">
        <v>52</v>
      </c>
      <c r="N762" s="49">
        <v>0</v>
      </c>
      <c r="O762" s="48">
        <v>14.85</v>
      </c>
      <c r="P762" s="47">
        <v>0</v>
      </c>
    </row>
    <row r="763" spans="1:16" x14ac:dyDescent="0.2">
      <c r="A763" s="105" t="s">
        <v>814</v>
      </c>
      <c r="B763" s="106" t="s">
        <v>35</v>
      </c>
      <c r="C763" s="52" t="s">
        <v>29</v>
      </c>
      <c r="D763" s="82">
        <v>44029</v>
      </c>
      <c r="E763" s="123">
        <v>593000</v>
      </c>
      <c r="F763" s="123">
        <v>-1520895</v>
      </c>
      <c r="G763" s="81">
        <v>21</v>
      </c>
      <c r="H763" s="50">
        <v>7.9502134323120117</v>
      </c>
      <c r="I763" s="35" t="s">
        <v>39</v>
      </c>
      <c r="J763" s="49">
        <v>505.05197143554688</v>
      </c>
      <c r="K763" s="47">
        <v>29</v>
      </c>
      <c r="L763" s="49">
        <v>768.60821533203125</v>
      </c>
      <c r="M763" s="47">
        <v>104</v>
      </c>
      <c r="N763" s="49">
        <v>0</v>
      </c>
      <c r="O763" s="48">
        <v>0</v>
      </c>
      <c r="P763" s="47">
        <v>0</v>
      </c>
    </row>
    <row r="764" spans="1:16" x14ac:dyDescent="0.2">
      <c r="A764" s="105" t="s">
        <v>815</v>
      </c>
      <c r="B764" s="106" t="s">
        <v>35</v>
      </c>
      <c r="C764" s="52" t="s">
        <v>29</v>
      </c>
      <c r="D764" s="82">
        <v>44023</v>
      </c>
      <c r="E764" s="123">
        <v>593001</v>
      </c>
      <c r="F764" s="123">
        <v>-1522893</v>
      </c>
      <c r="G764" s="81">
        <v>30</v>
      </c>
      <c r="H764" s="50">
        <v>8.0305185317993164</v>
      </c>
      <c r="I764" s="35" t="s">
        <v>39</v>
      </c>
      <c r="J764" s="49">
        <v>724.60693359375</v>
      </c>
      <c r="K764" s="47">
        <v>31</v>
      </c>
      <c r="L764" s="49">
        <v>376.07772827148438</v>
      </c>
      <c r="M764" s="47">
        <v>51</v>
      </c>
      <c r="N764" s="49">
        <v>0</v>
      </c>
      <c r="O764" s="48">
        <v>5</v>
      </c>
      <c r="P764" s="47">
        <v>0</v>
      </c>
    </row>
    <row r="765" spans="1:16" x14ac:dyDescent="0.2">
      <c r="A765" s="105" t="s">
        <v>816</v>
      </c>
      <c r="B765" s="106" t="s">
        <v>35</v>
      </c>
      <c r="C765" s="52" t="s">
        <v>29</v>
      </c>
      <c r="D765" s="82">
        <v>44023</v>
      </c>
      <c r="E765" s="123">
        <v>592999</v>
      </c>
      <c r="F765" s="123">
        <v>-1524898</v>
      </c>
      <c r="G765" s="81">
        <v>28</v>
      </c>
      <c r="H765" s="50">
        <v>7.9502134323120117</v>
      </c>
      <c r="I765" s="35" t="s">
        <v>39</v>
      </c>
      <c r="J765" s="49">
        <v>920.5625</v>
      </c>
      <c r="K765" s="47">
        <v>51</v>
      </c>
      <c r="L765" s="49">
        <v>375.52154541015625</v>
      </c>
      <c r="M765" s="47">
        <v>46</v>
      </c>
      <c r="N765" s="49">
        <v>0</v>
      </c>
      <c r="O765" s="48">
        <v>4.95</v>
      </c>
      <c r="P765" s="47">
        <v>0</v>
      </c>
    </row>
    <row r="766" spans="1:16" x14ac:dyDescent="0.2">
      <c r="A766" s="105" t="s">
        <v>817</v>
      </c>
      <c r="B766" s="106" t="s">
        <v>35</v>
      </c>
      <c r="C766" s="52" t="s">
        <v>29</v>
      </c>
      <c r="D766" s="82">
        <v>44025</v>
      </c>
      <c r="E766" s="123">
        <v>594001</v>
      </c>
      <c r="F766" s="123">
        <v>-1522986</v>
      </c>
      <c r="G766" s="81">
        <v>43</v>
      </c>
      <c r="H766" s="50">
        <v>8.0305185317993164</v>
      </c>
      <c r="I766" s="35" t="s">
        <v>39</v>
      </c>
      <c r="J766" s="49">
        <v>2011.759765625</v>
      </c>
      <c r="K766" s="47">
        <v>91</v>
      </c>
      <c r="L766" s="49">
        <v>311.428466796875</v>
      </c>
      <c r="M766" s="47">
        <v>38</v>
      </c>
      <c r="N766" s="49">
        <v>0</v>
      </c>
      <c r="O766" s="48">
        <v>0</v>
      </c>
      <c r="P766" s="47">
        <v>0</v>
      </c>
    </row>
    <row r="767" spans="1:16" x14ac:dyDescent="0.2">
      <c r="A767" s="105" t="s">
        <v>818</v>
      </c>
      <c r="B767" s="106" t="s">
        <v>35</v>
      </c>
      <c r="C767" s="52" t="s">
        <v>29</v>
      </c>
      <c r="D767" s="82">
        <v>44025</v>
      </c>
      <c r="E767" s="123">
        <v>595003</v>
      </c>
      <c r="F767" s="123">
        <v>-1521106</v>
      </c>
      <c r="G767" s="81">
        <v>27</v>
      </c>
      <c r="H767" s="50">
        <v>7.9502134323120117</v>
      </c>
      <c r="I767" s="35" t="s">
        <v>39</v>
      </c>
      <c r="J767" s="49">
        <v>667.36895751953125</v>
      </c>
      <c r="K767" s="47">
        <v>43</v>
      </c>
      <c r="L767" s="49">
        <v>376.54745483398438</v>
      </c>
      <c r="M767" s="47">
        <v>45</v>
      </c>
      <c r="N767" s="49">
        <v>0</v>
      </c>
      <c r="O767" s="48">
        <v>0</v>
      </c>
      <c r="P767" s="47">
        <v>0</v>
      </c>
    </row>
    <row r="768" spans="1:16" x14ac:dyDescent="0.2">
      <c r="A768" s="105" t="s">
        <v>819</v>
      </c>
      <c r="B768" s="106" t="s">
        <v>35</v>
      </c>
      <c r="C768" s="52" t="s">
        <v>27</v>
      </c>
      <c r="D768" s="82">
        <v>44028</v>
      </c>
      <c r="E768" s="123">
        <v>572000</v>
      </c>
      <c r="F768" s="123">
        <v>-1502870</v>
      </c>
      <c r="G768" s="81">
        <v>289</v>
      </c>
      <c r="H768" s="50">
        <v>8.0305185317993164</v>
      </c>
      <c r="I768" s="35" t="s">
        <v>39</v>
      </c>
      <c r="J768" s="49">
        <v>0</v>
      </c>
      <c r="K768" s="47">
        <v>0</v>
      </c>
      <c r="L768" s="49">
        <v>0</v>
      </c>
      <c r="M768" s="47">
        <v>0</v>
      </c>
      <c r="N768" s="49">
        <v>10</v>
      </c>
      <c r="O768" s="48">
        <v>0</v>
      </c>
      <c r="P768" s="47">
        <v>0</v>
      </c>
    </row>
    <row r="769" spans="1:16" x14ac:dyDescent="0.2">
      <c r="A769" s="105" t="s">
        <v>820</v>
      </c>
      <c r="B769" s="106" t="s">
        <v>35</v>
      </c>
      <c r="C769" s="52" t="s">
        <v>22</v>
      </c>
      <c r="D769" s="82">
        <v>44023</v>
      </c>
      <c r="E769" s="123">
        <v>580106</v>
      </c>
      <c r="F769" s="123">
        <v>-1380800</v>
      </c>
      <c r="G769" s="81">
        <v>126</v>
      </c>
      <c r="H769" s="50">
        <v>8.0305185317993164</v>
      </c>
      <c r="I769" s="35" t="s">
        <v>41</v>
      </c>
      <c r="J769" s="49">
        <v>2639.472412109375</v>
      </c>
      <c r="K769" s="47">
        <v>115</v>
      </c>
      <c r="L769" s="49">
        <v>177.01499938964844</v>
      </c>
      <c r="M769" s="47">
        <v>21</v>
      </c>
      <c r="N769" s="49">
        <v>30</v>
      </c>
      <c r="O769" s="48">
        <v>0</v>
      </c>
      <c r="P769" s="47">
        <v>15</v>
      </c>
    </row>
    <row r="770" spans="1:16" x14ac:dyDescent="0.2">
      <c r="A770" s="105" t="s">
        <v>821</v>
      </c>
      <c r="B770" s="106" t="s">
        <v>35</v>
      </c>
      <c r="C770" s="52" t="s">
        <v>23</v>
      </c>
      <c r="D770" s="82">
        <v>44013</v>
      </c>
      <c r="E770" s="123">
        <v>584091</v>
      </c>
      <c r="F770" s="123">
        <v>-1404019</v>
      </c>
      <c r="G770" s="81">
        <v>194</v>
      </c>
      <c r="H770" s="50">
        <v>7.8699078559875488</v>
      </c>
      <c r="I770" s="35" t="s">
        <v>41</v>
      </c>
      <c r="J770" s="49">
        <v>1372.716796875</v>
      </c>
      <c r="K770" s="47">
        <v>61</v>
      </c>
      <c r="L770" s="49">
        <v>34.967899322509766</v>
      </c>
      <c r="M770" s="47">
        <v>4</v>
      </c>
      <c r="N770" s="49">
        <v>49</v>
      </c>
      <c r="O770" s="48">
        <v>0</v>
      </c>
      <c r="P770" s="47">
        <v>49</v>
      </c>
    </row>
    <row r="771" spans="1:16" x14ac:dyDescent="0.2">
      <c r="A771" s="105" t="s">
        <v>822</v>
      </c>
      <c r="B771" s="106" t="s">
        <v>35</v>
      </c>
      <c r="C771" s="52" t="s">
        <v>23</v>
      </c>
      <c r="D771" s="82">
        <v>44013</v>
      </c>
      <c r="E771" s="123">
        <v>584001</v>
      </c>
      <c r="F771" s="123">
        <v>-1401999</v>
      </c>
      <c r="G771" s="81">
        <v>134</v>
      </c>
      <c r="H771" s="50">
        <v>7.869908332824707</v>
      </c>
      <c r="I771" s="35" t="s">
        <v>39</v>
      </c>
      <c r="J771" s="49">
        <v>2952.35205078125</v>
      </c>
      <c r="K771" s="47">
        <v>154</v>
      </c>
      <c r="L771" s="49">
        <v>175.449462890625</v>
      </c>
      <c r="M771" s="47">
        <v>21</v>
      </c>
      <c r="N771" s="49">
        <v>19.600000000000001</v>
      </c>
      <c r="O771" s="48">
        <v>0</v>
      </c>
      <c r="P771" s="47">
        <v>4.9000000000000004</v>
      </c>
    </row>
    <row r="772" spans="1:16" x14ac:dyDescent="0.2">
      <c r="A772" s="105" t="s">
        <v>823</v>
      </c>
      <c r="B772" s="106" t="s">
        <v>35</v>
      </c>
      <c r="C772" s="52" t="s">
        <v>23</v>
      </c>
      <c r="D772" s="82">
        <v>44022</v>
      </c>
      <c r="E772" s="123">
        <v>590098</v>
      </c>
      <c r="F772" s="123">
        <v>-1411777</v>
      </c>
      <c r="G772" s="81">
        <v>243</v>
      </c>
      <c r="H772" s="50">
        <v>7.7092976570129395</v>
      </c>
      <c r="I772" s="35" t="s">
        <v>39</v>
      </c>
      <c r="J772" s="49">
        <v>330.4169921875</v>
      </c>
      <c r="K772" s="47">
        <v>14</v>
      </c>
      <c r="L772" s="49">
        <v>0</v>
      </c>
      <c r="M772" s="47">
        <v>0</v>
      </c>
      <c r="N772" s="49">
        <v>48</v>
      </c>
      <c r="O772" s="48">
        <v>0</v>
      </c>
      <c r="P772" s="47">
        <v>124.8</v>
      </c>
    </row>
    <row r="773" spans="1:16" x14ac:dyDescent="0.2">
      <c r="A773" s="105" t="s">
        <v>824</v>
      </c>
      <c r="B773" s="106" t="s">
        <v>35</v>
      </c>
      <c r="C773" s="52" t="s">
        <v>23</v>
      </c>
      <c r="D773" s="82">
        <v>44036</v>
      </c>
      <c r="E773" s="123">
        <v>593003</v>
      </c>
      <c r="F773" s="123">
        <v>-1433692</v>
      </c>
      <c r="G773" s="81">
        <v>223</v>
      </c>
      <c r="H773" s="50">
        <v>7.9502134323120117</v>
      </c>
      <c r="I773" s="35" t="s">
        <v>39</v>
      </c>
      <c r="J773" s="49">
        <v>529.43670654296875</v>
      </c>
      <c r="K773" s="47">
        <v>24</v>
      </c>
      <c r="L773" s="49">
        <v>0</v>
      </c>
      <c r="M773" s="47">
        <v>0</v>
      </c>
      <c r="N773" s="49">
        <v>54.45</v>
      </c>
      <c r="O773" s="48">
        <v>0</v>
      </c>
      <c r="P773" s="47">
        <v>34.65</v>
      </c>
    </row>
    <row r="774" spans="1:16" x14ac:dyDescent="0.2">
      <c r="A774" s="105" t="s">
        <v>825</v>
      </c>
      <c r="B774" s="106" t="s">
        <v>35</v>
      </c>
      <c r="C774" s="52" t="s">
        <v>23</v>
      </c>
      <c r="D774" s="82">
        <v>44027</v>
      </c>
      <c r="E774" s="123">
        <v>592989</v>
      </c>
      <c r="F774" s="123">
        <v>-1421799</v>
      </c>
      <c r="G774" s="81">
        <v>113</v>
      </c>
      <c r="H774" s="50">
        <v>7.9502134323120117</v>
      </c>
      <c r="I774" s="35" t="s">
        <v>39</v>
      </c>
      <c r="J774" s="49">
        <v>4754.04833984375</v>
      </c>
      <c r="K774" s="47">
        <v>197</v>
      </c>
      <c r="L774" s="49">
        <v>83.092323303222656</v>
      </c>
      <c r="M774" s="47">
        <v>10</v>
      </c>
      <c r="N774" s="49">
        <v>4.95</v>
      </c>
      <c r="O774" s="48">
        <v>0</v>
      </c>
      <c r="P774" s="47">
        <v>34.65</v>
      </c>
    </row>
    <row r="775" spans="1:16" x14ac:dyDescent="0.2">
      <c r="A775" s="105" t="s">
        <v>826</v>
      </c>
      <c r="B775" s="106" t="s">
        <v>35</v>
      </c>
      <c r="C775" s="52" t="s">
        <v>23</v>
      </c>
      <c r="D775" s="82">
        <v>44015</v>
      </c>
      <c r="E775" s="123">
        <v>594003</v>
      </c>
      <c r="F775" s="123">
        <v>-1403927</v>
      </c>
      <c r="G775" s="81">
        <v>27</v>
      </c>
      <c r="H775" s="50">
        <v>7.869908332824707</v>
      </c>
      <c r="I775" s="35" t="s">
        <v>39</v>
      </c>
      <c r="J775" s="49">
        <v>563.412841796875</v>
      </c>
      <c r="K775" s="47">
        <v>29</v>
      </c>
      <c r="L775" s="49">
        <v>168.83433532714844</v>
      </c>
      <c r="M775" s="47">
        <v>24</v>
      </c>
      <c r="N775" s="49">
        <v>0</v>
      </c>
      <c r="O775" s="48">
        <v>19.600000000000001</v>
      </c>
      <c r="P775" s="47">
        <v>0</v>
      </c>
    </row>
    <row r="776" spans="1:16" x14ac:dyDescent="0.2">
      <c r="A776" s="105" t="s">
        <v>827</v>
      </c>
      <c r="B776" s="106" t="s">
        <v>35</v>
      </c>
      <c r="C776" s="52" t="s">
        <v>23</v>
      </c>
      <c r="D776" s="82">
        <v>44017</v>
      </c>
      <c r="E776" s="123">
        <v>595008</v>
      </c>
      <c r="F776" s="123">
        <v>-1393903</v>
      </c>
      <c r="G776" s="81">
        <v>34</v>
      </c>
      <c r="H776" s="50">
        <v>7.9502134323120117</v>
      </c>
      <c r="I776" s="35" t="s">
        <v>39</v>
      </c>
      <c r="J776" s="49">
        <v>4236.77294921875</v>
      </c>
      <c r="K776" s="47">
        <v>123</v>
      </c>
      <c r="L776" s="49">
        <v>230.4908447265625</v>
      </c>
      <c r="M776" s="47">
        <v>32</v>
      </c>
      <c r="N776" s="49">
        <v>0</v>
      </c>
      <c r="O776" s="48">
        <v>0</v>
      </c>
      <c r="P776" s="47">
        <v>0</v>
      </c>
    </row>
    <row r="777" spans="1:16" x14ac:dyDescent="0.2">
      <c r="A777" s="105" t="s">
        <v>828</v>
      </c>
      <c r="B777" s="106" t="s">
        <v>35</v>
      </c>
      <c r="C777" s="52" t="s">
        <v>23</v>
      </c>
      <c r="D777" s="82">
        <v>44035</v>
      </c>
      <c r="E777" s="123">
        <v>595880</v>
      </c>
      <c r="F777" s="123">
        <v>-1433819</v>
      </c>
      <c r="G777" s="81">
        <v>108</v>
      </c>
      <c r="H777" s="50">
        <v>7.9502134323120117</v>
      </c>
      <c r="I777" s="35" t="s">
        <v>39</v>
      </c>
      <c r="J777" s="49">
        <v>1690.1578369140625</v>
      </c>
      <c r="K777" s="47">
        <v>37</v>
      </c>
      <c r="L777" s="49">
        <v>11.50272274017334</v>
      </c>
      <c r="M777" s="47">
        <v>2</v>
      </c>
      <c r="N777" s="49">
        <v>4.95</v>
      </c>
      <c r="O777" s="48">
        <v>0</v>
      </c>
      <c r="P777" s="47">
        <v>14.85</v>
      </c>
    </row>
    <row r="778" spans="1:16" x14ac:dyDescent="0.2">
      <c r="A778" s="105" t="s">
        <v>829</v>
      </c>
      <c r="B778" s="106" t="s">
        <v>35</v>
      </c>
      <c r="C778" s="52" t="s">
        <v>23</v>
      </c>
      <c r="D778" s="82">
        <v>44035</v>
      </c>
      <c r="E778" s="123">
        <v>595997</v>
      </c>
      <c r="F778" s="123">
        <v>-1431852</v>
      </c>
      <c r="G778" s="81">
        <v>66</v>
      </c>
      <c r="H778" s="50">
        <v>7.869908332824707</v>
      </c>
      <c r="I778" s="35" t="s">
        <v>39</v>
      </c>
      <c r="J778" s="49">
        <v>215.45834350585938</v>
      </c>
      <c r="K778" s="47">
        <v>9</v>
      </c>
      <c r="L778" s="49">
        <v>66.863998413085938</v>
      </c>
      <c r="M778" s="47">
        <v>9</v>
      </c>
      <c r="N778" s="49">
        <v>0</v>
      </c>
      <c r="O778" s="48">
        <v>4.9000000000000004</v>
      </c>
      <c r="P778" s="47">
        <v>0</v>
      </c>
    </row>
    <row r="779" spans="1:16" x14ac:dyDescent="0.2">
      <c r="A779" s="105" t="s">
        <v>830</v>
      </c>
      <c r="B779" s="106" t="s">
        <v>35</v>
      </c>
      <c r="C779" s="52" t="s">
        <v>23</v>
      </c>
      <c r="D779" s="82">
        <v>44030</v>
      </c>
      <c r="E779" s="123">
        <v>595925</v>
      </c>
      <c r="F779" s="123">
        <v>-1421834</v>
      </c>
      <c r="G779" s="81">
        <v>31</v>
      </c>
      <c r="H779" s="50">
        <v>7.9502134323120117</v>
      </c>
      <c r="I779" s="35" t="s">
        <v>40</v>
      </c>
      <c r="J779" s="49">
        <v>577.18194580078125</v>
      </c>
      <c r="K779" s="47">
        <v>31</v>
      </c>
      <c r="L779" s="49">
        <v>373.3896484375</v>
      </c>
      <c r="M779" s="47">
        <v>63</v>
      </c>
      <c r="N779" s="49">
        <v>0</v>
      </c>
      <c r="O779" s="48">
        <v>19.8</v>
      </c>
      <c r="P779" s="47">
        <v>0</v>
      </c>
    </row>
    <row r="780" spans="1:16" x14ac:dyDescent="0.2">
      <c r="A780" s="105" t="s">
        <v>831</v>
      </c>
      <c r="B780" s="106" t="s">
        <v>35</v>
      </c>
      <c r="C780" s="52" t="s">
        <v>24</v>
      </c>
      <c r="D780" s="82">
        <v>44082</v>
      </c>
      <c r="E780" s="123">
        <v>593006</v>
      </c>
      <c r="F780" s="123">
        <v>-1453503</v>
      </c>
      <c r="G780" s="81">
        <v>173</v>
      </c>
      <c r="H780" s="50">
        <v>7.9502134323120117</v>
      </c>
      <c r="I780" s="35" t="s">
        <v>39</v>
      </c>
      <c r="J780" s="49">
        <v>711.91168212890625</v>
      </c>
      <c r="K780" s="47">
        <v>39</v>
      </c>
      <c r="L780" s="49">
        <v>47.540393829345703</v>
      </c>
      <c r="M780" s="47">
        <v>5</v>
      </c>
      <c r="N780" s="49">
        <v>74.25</v>
      </c>
      <c r="O780" s="48">
        <v>0</v>
      </c>
      <c r="P780" s="47">
        <v>74.25</v>
      </c>
    </row>
    <row r="781" spans="1:16" x14ac:dyDescent="0.2">
      <c r="A781" s="105" t="s">
        <v>832</v>
      </c>
      <c r="B781" s="106" t="s">
        <v>35</v>
      </c>
      <c r="C781" s="52" t="s">
        <v>24</v>
      </c>
      <c r="D781" s="82">
        <v>44080</v>
      </c>
      <c r="E781" s="123">
        <v>592999</v>
      </c>
      <c r="F781" s="123">
        <v>-1445864</v>
      </c>
      <c r="G781" s="81">
        <v>150</v>
      </c>
      <c r="H781" s="50">
        <v>7.9502134323120117</v>
      </c>
      <c r="I781" s="35" t="s">
        <v>39</v>
      </c>
      <c r="J781" s="49">
        <v>2165.83642578125</v>
      </c>
      <c r="K781" s="47">
        <v>112</v>
      </c>
      <c r="L781" s="49">
        <v>72.29022216796875</v>
      </c>
      <c r="M781" s="47">
        <v>8</v>
      </c>
      <c r="N781" s="49">
        <v>69.3</v>
      </c>
      <c r="O781" s="48">
        <v>0</v>
      </c>
      <c r="P781" s="47">
        <v>49.5</v>
      </c>
    </row>
    <row r="782" spans="1:16" x14ac:dyDescent="0.2">
      <c r="A782" s="105" t="s">
        <v>833</v>
      </c>
      <c r="B782" s="106" t="s">
        <v>35</v>
      </c>
      <c r="C782" s="52" t="s">
        <v>24</v>
      </c>
      <c r="D782" s="82">
        <v>44082</v>
      </c>
      <c r="E782" s="123">
        <v>593049</v>
      </c>
      <c r="F782" s="123">
        <v>-1461576</v>
      </c>
      <c r="G782" s="81">
        <v>22</v>
      </c>
      <c r="H782" s="50">
        <v>7.9502134323120117</v>
      </c>
      <c r="I782" s="35" t="s">
        <v>40</v>
      </c>
      <c r="J782" s="49">
        <v>1778.1666259765625</v>
      </c>
      <c r="K782" s="47">
        <v>59</v>
      </c>
      <c r="L782" s="49">
        <v>129.37149047851563</v>
      </c>
      <c r="M782" s="47">
        <v>17</v>
      </c>
      <c r="N782" s="49">
        <v>0</v>
      </c>
      <c r="O782" s="48">
        <v>0</v>
      </c>
      <c r="P782" s="47">
        <v>0</v>
      </c>
    </row>
    <row r="783" spans="1:16" x14ac:dyDescent="0.2">
      <c r="A783" s="105" t="s">
        <v>834</v>
      </c>
      <c r="B783" s="106" t="s">
        <v>35</v>
      </c>
      <c r="C783" s="52" t="s">
        <v>24</v>
      </c>
      <c r="D783" s="82">
        <v>44080</v>
      </c>
      <c r="E783" s="123">
        <v>593870</v>
      </c>
      <c r="F783" s="123">
        <v>-1445602</v>
      </c>
      <c r="G783" s="81">
        <v>83</v>
      </c>
      <c r="H783" s="50">
        <v>7.9502134323120117</v>
      </c>
      <c r="I783" s="35" t="s">
        <v>39</v>
      </c>
      <c r="J783" s="49">
        <v>152.6573486328125</v>
      </c>
      <c r="K783" s="47">
        <v>4</v>
      </c>
      <c r="L783" s="49">
        <v>11.75629997253418</v>
      </c>
      <c r="M783" s="47">
        <v>2</v>
      </c>
      <c r="N783" s="49">
        <v>4.95</v>
      </c>
      <c r="O783" s="48">
        <v>0</v>
      </c>
      <c r="P783" s="47">
        <v>0</v>
      </c>
    </row>
    <row r="784" spans="1:16" x14ac:dyDescent="0.2">
      <c r="A784" s="105" t="s">
        <v>835</v>
      </c>
      <c r="B784" s="106" t="s">
        <v>35</v>
      </c>
      <c r="C784" s="52" t="s">
        <v>24</v>
      </c>
      <c r="D784" s="82">
        <v>44079</v>
      </c>
      <c r="E784" s="123">
        <v>594010</v>
      </c>
      <c r="F784" s="123">
        <v>-1451601</v>
      </c>
      <c r="G784" s="81">
        <v>59</v>
      </c>
      <c r="H784" s="50">
        <v>7.9502134323120117</v>
      </c>
      <c r="I784" s="35" t="s">
        <v>39</v>
      </c>
      <c r="J784" s="49">
        <v>795.812255859375</v>
      </c>
      <c r="K784" s="47">
        <v>41</v>
      </c>
      <c r="L784" s="49">
        <v>114.23788452148438</v>
      </c>
      <c r="M784" s="47">
        <v>15</v>
      </c>
      <c r="N784" s="49">
        <v>0</v>
      </c>
      <c r="O784" s="48">
        <v>0</v>
      </c>
      <c r="P784" s="47">
        <v>0</v>
      </c>
    </row>
    <row r="785" spans="1:16" x14ac:dyDescent="0.2">
      <c r="A785" s="105" t="s">
        <v>836</v>
      </c>
      <c r="B785" s="106" t="s">
        <v>35</v>
      </c>
      <c r="C785" s="52" t="s">
        <v>24</v>
      </c>
      <c r="D785" s="82">
        <v>44079</v>
      </c>
      <c r="E785" s="123">
        <v>594877</v>
      </c>
      <c r="F785" s="123">
        <v>-1451400</v>
      </c>
      <c r="G785" s="81">
        <v>74</v>
      </c>
      <c r="H785" s="50">
        <v>7.9502134323120117</v>
      </c>
      <c r="I785" s="35" t="s">
        <v>39</v>
      </c>
      <c r="J785" s="49">
        <v>1300.3436279296875</v>
      </c>
      <c r="K785" s="47">
        <v>50</v>
      </c>
      <c r="L785" s="49">
        <v>169.09982299804688</v>
      </c>
      <c r="M785" s="47">
        <v>19</v>
      </c>
      <c r="N785" s="49">
        <v>0</v>
      </c>
      <c r="O785" s="48">
        <v>0</v>
      </c>
      <c r="P785" s="47">
        <v>0</v>
      </c>
    </row>
    <row r="786" spans="1:16" x14ac:dyDescent="0.2">
      <c r="A786" s="105" t="s">
        <v>837</v>
      </c>
      <c r="B786" s="106" t="s">
        <v>35</v>
      </c>
      <c r="C786" s="52" t="s">
        <v>24</v>
      </c>
      <c r="D786" s="82">
        <v>44078</v>
      </c>
      <c r="E786" s="123">
        <v>595013</v>
      </c>
      <c r="F786" s="123">
        <v>-1453399</v>
      </c>
      <c r="G786" s="81">
        <v>52</v>
      </c>
      <c r="H786" s="50">
        <v>7.9502134323120117</v>
      </c>
      <c r="I786" s="35" t="s">
        <v>39</v>
      </c>
      <c r="J786" s="49">
        <v>177.78352355957031</v>
      </c>
      <c r="K786" s="47">
        <v>8</v>
      </c>
      <c r="L786" s="49">
        <v>127.26948547363281</v>
      </c>
      <c r="M786" s="47">
        <v>17</v>
      </c>
      <c r="N786" s="49">
        <v>4.95</v>
      </c>
      <c r="O786" s="48">
        <v>0</v>
      </c>
      <c r="P786" s="47">
        <v>0</v>
      </c>
    </row>
    <row r="787" spans="1:16" x14ac:dyDescent="0.2">
      <c r="A787" s="105" t="s">
        <v>838</v>
      </c>
      <c r="B787" s="106" t="s">
        <v>35</v>
      </c>
      <c r="C787" s="52" t="s">
        <v>24</v>
      </c>
      <c r="D787" s="82">
        <v>44062</v>
      </c>
      <c r="E787" s="123">
        <v>595023</v>
      </c>
      <c r="F787" s="123">
        <v>-1443953</v>
      </c>
      <c r="G787" s="81">
        <v>23</v>
      </c>
      <c r="H787" s="50">
        <v>8.0305185317993164</v>
      </c>
      <c r="I787" s="35" t="s">
        <v>40</v>
      </c>
      <c r="J787" s="49">
        <v>1667.01953125</v>
      </c>
      <c r="K787" s="47">
        <v>52</v>
      </c>
      <c r="L787" s="49">
        <v>164.71633911132813</v>
      </c>
      <c r="M787" s="47">
        <v>21</v>
      </c>
      <c r="N787" s="49">
        <v>0</v>
      </c>
      <c r="O787" s="48">
        <v>0</v>
      </c>
      <c r="P787" s="47">
        <v>0</v>
      </c>
    </row>
    <row r="788" spans="1:16" x14ac:dyDescent="0.2">
      <c r="A788" s="105" t="s">
        <v>839</v>
      </c>
      <c r="B788" s="106" t="s">
        <v>35</v>
      </c>
      <c r="C788" s="52" t="s">
        <v>24</v>
      </c>
      <c r="D788" s="82">
        <v>44064</v>
      </c>
      <c r="E788" s="123">
        <v>600000</v>
      </c>
      <c r="F788" s="123">
        <v>-1453285</v>
      </c>
      <c r="G788" s="81">
        <v>49</v>
      </c>
      <c r="H788" s="50">
        <v>7.9502134323120117</v>
      </c>
      <c r="I788" s="35" t="s">
        <v>39</v>
      </c>
      <c r="J788" s="49">
        <v>316.785888671875</v>
      </c>
      <c r="K788" s="47">
        <v>19</v>
      </c>
      <c r="L788" s="49">
        <v>450.50924682617188</v>
      </c>
      <c r="M788" s="47">
        <v>64</v>
      </c>
      <c r="N788" s="49">
        <v>0</v>
      </c>
      <c r="O788" s="48">
        <v>0</v>
      </c>
      <c r="P788" s="47">
        <v>0</v>
      </c>
    </row>
    <row r="789" spans="1:16" x14ac:dyDescent="0.2">
      <c r="A789" s="105" t="s">
        <v>840</v>
      </c>
      <c r="B789" s="106" t="s">
        <v>35</v>
      </c>
      <c r="C789" s="52" t="s">
        <v>24</v>
      </c>
      <c r="D789" s="82">
        <v>44064</v>
      </c>
      <c r="E789" s="123">
        <v>600000</v>
      </c>
      <c r="F789" s="123">
        <v>-1455308</v>
      </c>
      <c r="G789" s="81">
        <v>44</v>
      </c>
      <c r="H789" s="50">
        <v>7.9502134323120117</v>
      </c>
      <c r="I789" s="35" t="s">
        <v>39</v>
      </c>
      <c r="J789" s="49">
        <v>1055.708984375</v>
      </c>
      <c r="K789" s="47">
        <v>38</v>
      </c>
      <c r="L789" s="49">
        <v>402.33468627929688</v>
      </c>
      <c r="M789" s="47">
        <v>63</v>
      </c>
      <c r="N789" s="49">
        <v>0</v>
      </c>
      <c r="O789" s="48">
        <v>0</v>
      </c>
      <c r="P789" s="47">
        <v>0</v>
      </c>
    </row>
    <row r="790" spans="1:16" x14ac:dyDescent="0.2">
      <c r="A790" s="105" t="s">
        <v>841</v>
      </c>
      <c r="B790" s="106" t="s">
        <v>35</v>
      </c>
      <c r="C790" s="52" t="s">
        <v>24</v>
      </c>
      <c r="D790" s="82">
        <v>44066</v>
      </c>
      <c r="E790" s="123">
        <v>600972</v>
      </c>
      <c r="F790" s="123">
        <v>-1465731</v>
      </c>
      <c r="G790" s="81">
        <v>148</v>
      </c>
      <c r="H790" s="50">
        <v>7.9502134323120117</v>
      </c>
      <c r="I790" s="35" t="s">
        <v>39</v>
      </c>
      <c r="J790" s="49">
        <v>2124.62109375</v>
      </c>
      <c r="K790" s="47">
        <v>103</v>
      </c>
      <c r="L790" s="49">
        <v>302.54257202148438</v>
      </c>
      <c r="M790" s="47">
        <v>34</v>
      </c>
      <c r="N790" s="49">
        <v>29.7</v>
      </c>
      <c r="O790" s="48">
        <v>24.75</v>
      </c>
      <c r="P790" s="47">
        <v>0</v>
      </c>
    </row>
    <row r="791" spans="1:16" x14ac:dyDescent="0.2">
      <c r="A791" s="105" t="s">
        <v>842</v>
      </c>
      <c r="B791" s="106" t="s">
        <v>35</v>
      </c>
      <c r="C791" s="52" t="s">
        <v>24</v>
      </c>
      <c r="D791" s="82">
        <v>44066</v>
      </c>
      <c r="E791" s="123">
        <v>600786</v>
      </c>
      <c r="F791" s="123">
        <v>-1463472</v>
      </c>
      <c r="G791" s="81">
        <v>63</v>
      </c>
      <c r="H791" s="50">
        <v>7.9502134323120117</v>
      </c>
      <c r="I791" s="35" t="s">
        <v>39</v>
      </c>
      <c r="J791" s="49">
        <v>653.145751953125</v>
      </c>
      <c r="K791" s="47">
        <v>29</v>
      </c>
      <c r="L791" s="49">
        <v>61.275901794433594</v>
      </c>
      <c r="M791" s="47">
        <v>9</v>
      </c>
      <c r="N791" s="49">
        <v>4.95</v>
      </c>
      <c r="O791" s="48">
        <v>9.9</v>
      </c>
      <c r="P791" s="47">
        <v>0</v>
      </c>
    </row>
    <row r="792" spans="1:16" x14ac:dyDescent="0.2">
      <c r="A792" s="105" t="s">
        <v>843</v>
      </c>
      <c r="B792" s="106" t="s">
        <v>35</v>
      </c>
      <c r="C792" s="52" t="s">
        <v>24</v>
      </c>
      <c r="D792" s="82">
        <v>44063</v>
      </c>
      <c r="E792" s="123">
        <v>600998</v>
      </c>
      <c r="F792" s="123">
        <v>-1445931</v>
      </c>
      <c r="G792" s="81">
        <v>14</v>
      </c>
      <c r="H792" s="50">
        <v>7.9502134323120117</v>
      </c>
      <c r="I792" s="35" t="s">
        <v>39</v>
      </c>
      <c r="J792" s="49">
        <v>128.07112121582031</v>
      </c>
      <c r="K792" s="47">
        <v>6</v>
      </c>
      <c r="L792" s="49">
        <v>10.559208869934082</v>
      </c>
      <c r="M792" s="47">
        <v>1</v>
      </c>
      <c r="N792" s="49">
        <v>0</v>
      </c>
      <c r="O792" s="48">
        <v>0</v>
      </c>
      <c r="P792" s="47">
        <v>0</v>
      </c>
    </row>
    <row r="793" spans="1:16" x14ac:dyDescent="0.2">
      <c r="A793" s="105" t="s">
        <v>844</v>
      </c>
      <c r="B793" s="106" t="s">
        <v>35</v>
      </c>
      <c r="C793" s="52" t="s">
        <v>24</v>
      </c>
      <c r="D793" s="82">
        <v>44075</v>
      </c>
      <c r="E793" s="123">
        <v>601859</v>
      </c>
      <c r="F793" s="123">
        <v>-1481043</v>
      </c>
      <c r="G793" s="81">
        <v>133</v>
      </c>
      <c r="H793" s="50">
        <v>7.9502134323120117</v>
      </c>
      <c r="I793" s="35" t="s">
        <v>39</v>
      </c>
      <c r="J793" s="49">
        <v>441.58285522460938</v>
      </c>
      <c r="K793" s="47">
        <v>24</v>
      </c>
      <c r="L793" s="49">
        <v>66.674224853515625</v>
      </c>
      <c r="M793" s="47">
        <v>10</v>
      </c>
      <c r="N793" s="49">
        <v>0</v>
      </c>
      <c r="O793" s="48">
        <v>24.75</v>
      </c>
      <c r="P793" s="47">
        <v>4.95</v>
      </c>
    </row>
    <row r="794" spans="1:16" x14ac:dyDescent="0.2">
      <c r="A794" s="105" t="s">
        <v>845</v>
      </c>
      <c r="B794" s="106" t="s">
        <v>35</v>
      </c>
      <c r="C794" s="52" t="s">
        <v>24</v>
      </c>
      <c r="D794" s="82">
        <v>44065</v>
      </c>
      <c r="E794" s="123">
        <v>601813</v>
      </c>
      <c r="F794" s="123">
        <v>-1461077</v>
      </c>
      <c r="G794" s="81">
        <v>17</v>
      </c>
      <c r="H794" s="50">
        <v>7.9502134323120117</v>
      </c>
      <c r="I794" s="35" t="s">
        <v>40</v>
      </c>
      <c r="J794" s="49">
        <v>671.12982177734375</v>
      </c>
      <c r="K794" s="47">
        <v>23</v>
      </c>
      <c r="L794" s="49">
        <v>96.496826171875</v>
      </c>
      <c r="M794" s="47">
        <v>12</v>
      </c>
      <c r="N794" s="49">
        <v>0</v>
      </c>
      <c r="O794" s="48">
        <v>0</v>
      </c>
      <c r="P794" s="47">
        <v>0</v>
      </c>
    </row>
    <row r="795" spans="1:16" x14ac:dyDescent="0.2">
      <c r="A795" s="105" t="s">
        <v>846</v>
      </c>
      <c r="B795" s="106" t="s">
        <v>35</v>
      </c>
      <c r="C795" s="52" t="s">
        <v>24</v>
      </c>
      <c r="D795" s="82">
        <v>44067</v>
      </c>
      <c r="E795" s="123">
        <v>602164</v>
      </c>
      <c r="F795" s="123">
        <v>-1464622</v>
      </c>
      <c r="G795" s="81">
        <v>155</v>
      </c>
      <c r="H795" s="50">
        <v>7.9502134323120117</v>
      </c>
      <c r="I795" s="35" t="s">
        <v>39</v>
      </c>
      <c r="J795" s="49">
        <v>3430.452392578125</v>
      </c>
      <c r="K795" s="47">
        <v>169</v>
      </c>
      <c r="L795" s="49">
        <v>272.73284912109375</v>
      </c>
      <c r="M795" s="47">
        <v>31</v>
      </c>
      <c r="N795" s="49">
        <v>39.6</v>
      </c>
      <c r="O795" s="48">
        <v>4.95</v>
      </c>
      <c r="P795" s="47">
        <v>0</v>
      </c>
    </row>
    <row r="796" spans="1:16" x14ac:dyDescent="0.2">
      <c r="A796" s="105" t="s">
        <v>847</v>
      </c>
      <c r="B796" s="106" t="s">
        <v>35</v>
      </c>
      <c r="C796" s="52" t="s">
        <v>24</v>
      </c>
      <c r="D796" s="82">
        <v>44072</v>
      </c>
      <c r="E796" s="123">
        <v>603877</v>
      </c>
      <c r="F796" s="123">
        <v>-1474999</v>
      </c>
      <c r="G796" s="81">
        <v>130</v>
      </c>
      <c r="H796" s="50">
        <v>7.9502134323120117</v>
      </c>
      <c r="I796" s="35" t="s">
        <v>39</v>
      </c>
      <c r="J796" s="49">
        <v>1978.6468505859375</v>
      </c>
      <c r="K796" s="47">
        <v>78</v>
      </c>
      <c r="L796" s="49">
        <v>526.87432861328125</v>
      </c>
      <c r="M796" s="47">
        <v>65</v>
      </c>
      <c r="N796" s="49">
        <v>0</v>
      </c>
      <c r="O796" s="48">
        <v>9.9</v>
      </c>
      <c r="P796" s="47">
        <v>9.9</v>
      </c>
    </row>
    <row r="797" spans="1:16" x14ac:dyDescent="0.2">
      <c r="A797" s="105" t="s">
        <v>848</v>
      </c>
      <c r="B797" s="106" t="s">
        <v>35</v>
      </c>
      <c r="C797" s="52" t="s">
        <v>24</v>
      </c>
      <c r="D797" s="82">
        <v>44072</v>
      </c>
      <c r="E797" s="123">
        <v>604032</v>
      </c>
      <c r="F797" s="123">
        <v>-1473064</v>
      </c>
      <c r="G797" s="81">
        <v>27</v>
      </c>
      <c r="H797" s="50">
        <v>7.9502134323120117</v>
      </c>
      <c r="I797" s="35" t="s">
        <v>40</v>
      </c>
      <c r="J797" s="49">
        <v>1487.932373046875</v>
      </c>
      <c r="K797" s="47">
        <v>52</v>
      </c>
      <c r="L797" s="49">
        <v>223.266357421875</v>
      </c>
      <c r="M797" s="47">
        <v>28</v>
      </c>
      <c r="N797" s="49">
        <v>0</v>
      </c>
      <c r="O797" s="48">
        <v>4.95</v>
      </c>
      <c r="P797" s="47">
        <v>24.75</v>
      </c>
    </row>
    <row r="798" spans="1:16" x14ac:dyDescent="0.2">
      <c r="A798" s="105" t="s">
        <v>849</v>
      </c>
      <c r="B798" s="106" t="s">
        <v>35</v>
      </c>
      <c r="C798" s="52" t="s">
        <v>24</v>
      </c>
      <c r="D798" s="82">
        <v>44071</v>
      </c>
      <c r="E798" s="123">
        <v>605000</v>
      </c>
      <c r="F798" s="123">
        <v>-1472908</v>
      </c>
      <c r="G798" s="81">
        <v>129</v>
      </c>
      <c r="H798" s="50">
        <v>7.9502134323120117</v>
      </c>
      <c r="I798" s="35" t="s">
        <v>39</v>
      </c>
      <c r="J798" s="49">
        <v>2111.91357421875</v>
      </c>
      <c r="K798" s="47">
        <v>76</v>
      </c>
      <c r="L798" s="49">
        <v>78.044448852539063</v>
      </c>
      <c r="M798" s="47">
        <v>9</v>
      </c>
      <c r="N798" s="49">
        <v>9.9</v>
      </c>
      <c r="O798" s="48">
        <v>24.75</v>
      </c>
      <c r="P798" s="47">
        <v>59.4</v>
      </c>
    </row>
    <row r="799" spans="1:16" x14ac:dyDescent="0.2">
      <c r="A799" s="105" t="s">
        <v>850</v>
      </c>
      <c r="B799" s="106" t="s">
        <v>35</v>
      </c>
      <c r="C799" s="52" t="s">
        <v>24</v>
      </c>
      <c r="D799" s="82">
        <v>44071</v>
      </c>
      <c r="E799" s="123">
        <v>605852</v>
      </c>
      <c r="F799" s="123">
        <v>-1465019</v>
      </c>
      <c r="G799" s="81">
        <v>162</v>
      </c>
      <c r="H799" s="50">
        <v>7.9502134323120117</v>
      </c>
      <c r="I799" s="35" t="s">
        <v>39</v>
      </c>
      <c r="J799" s="49">
        <v>1317.865966796875</v>
      </c>
      <c r="K799" s="47">
        <v>58</v>
      </c>
      <c r="L799" s="49">
        <v>293.069580078125</v>
      </c>
      <c r="M799" s="47">
        <v>37</v>
      </c>
      <c r="N799" s="49">
        <v>9.9</v>
      </c>
      <c r="O799" s="48">
        <v>59.4</v>
      </c>
      <c r="P799" s="47">
        <v>24.75</v>
      </c>
    </row>
    <row r="800" spans="1:16" x14ac:dyDescent="0.2">
      <c r="A800" s="105" t="s">
        <v>851</v>
      </c>
      <c r="B800" s="106" t="s">
        <v>35</v>
      </c>
      <c r="C800" s="52" t="s">
        <v>24</v>
      </c>
      <c r="D800" s="82">
        <v>44073</v>
      </c>
      <c r="E800" s="123">
        <v>605855</v>
      </c>
      <c r="F800" s="123">
        <v>-1480865</v>
      </c>
      <c r="G800" s="81">
        <v>136</v>
      </c>
      <c r="H800" s="50">
        <v>7.9502134323120117</v>
      </c>
      <c r="I800" s="35" t="s">
        <v>40</v>
      </c>
      <c r="J800" s="49">
        <v>440.30783081054688</v>
      </c>
      <c r="K800" s="47">
        <v>18</v>
      </c>
      <c r="L800" s="49">
        <v>61.836605072021484</v>
      </c>
      <c r="M800" s="47">
        <v>9</v>
      </c>
      <c r="N800" s="49">
        <v>4.95</v>
      </c>
      <c r="O800" s="48">
        <v>4.95</v>
      </c>
      <c r="P800" s="47">
        <v>0</v>
      </c>
    </row>
    <row r="801" spans="1:16" x14ac:dyDescent="0.2">
      <c r="A801" s="105" t="s">
        <v>852</v>
      </c>
      <c r="B801" s="106" t="s">
        <v>35</v>
      </c>
      <c r="C801" s="52" t="s">
        <v>24</v>
      </c>
      <c r="D801" s="82">
        <v>44073</v>
      </c>
      <c r="E801" s="123">
        <v>611102</v>
      </c>
      <c r="F801" s="123">
        <v>-1474828</v>
      </c>
      <c r="G801" s="81">
        <v>97</v>
      </c>
      <c r="H801" s="50">
        <v>7.9502134323120117</v>
      </c>
      <c r="I801" s="35" t="s">
        <v>39</v>
      </c>
      <c r="J801" s="49">
        <v>399.86663818359375</v>
      </c>
      <c r="K801" s="47">
        <v>7</v>
      </c>
      <c r="L801" s="49">
        <v>0</v>
      </c>
      <c r="M801" s="47">
        <v>0</v>
      </c>
      <c r="N801" s="49">
        <v>0</v>
      </c>
      <c r="O801" s="48">
        <v>0</v>
      </c>
      <c r="P801" s="47">
        <v>0</v>
      </c>
    </row>
    <row r="802" spans="1:16" x14ac:dyDescent="0.2">
      <c r="A802" s="105" t="s">
        <v>853</v>
      </c>
      <c r="B802" s="106" t="s">
        <v>35</v>
      </c>
      <c r="C802" s="52" t="s">
        <v>25</v>
      </c>
      <c r="D802" s="82">
        <v>44041</v>
      </c>
      <c r="E802" s="123">
        <v>593980</v>
      </c>
      <c r="F802" s="123">
        <v>-1495203</v>
      </c>
      <c r="G802" s="81">
        <v>102</v>
      </c>
      <c r="H802" s="50">
        <v>7.9502134323120117</v>
      </c>
      <c r="I802" s="35" t="s">
        <v>39</v>
      </c>
      <c r="J802" s="49">
        <v>2445.89697265625</v>
      </c>
      <c r="K802" s="47">
        <v>127</v>
      </c>
      <c r="L802" s="49">
        <v>169.04267883300781</v>
      </c>
      <c r="M802" s="47">
        <v>18</v>
      </c>
      <c r="N802" s="49">
        <v>64.349999999999994</v>
      </c>
      <c r="O802" s="48">
        <v>34.65</v>
      </c>
      <c r="P802" s="47">
        <v>0</v>
      </c>
    </row>
    <row r="803" spans="1:16" x14ac:dyDescent="0.2">
      <c r="A803" s="105" t="s">
        <v>854</v>
      </c>
      <c r="B803" s="106" t="s">
        <v>35</v>
      </c>
      <c r="C803" s="52" t="s">
        <v>25</v>
      </c>
      <c r="D803" s="82">
        <v>44050</v>
      </c>
      <c r="E803" s="123">
        <v>595983</v>
      </c>
      <c r="F803" s="123">
        <v>-1483197</v>
      </c>
      <c r="G803" s="81">
        <v>51</v>
      </c>
      <c r="H803" s="50">
        <v>7.9502134323120117</v>
      </c>
      <c r="I803" s="35" t="s">
        <v>39</v>
      </c>
      <c r="J803" s="49">
        <v>1227.8121337890625</v>
      </c>
      <c r="K803" s="47">
        <v>49</v>
      </c>
      <c r="L803" s="49">
        <v>177.7410888671875</v>
      </c>
      <c r="M803" s="47">
        <v>23</v>
      </c>
      <c r="N803" s="49">
        <v>0</v>
      </c>
      <c r="O803" s="48">
        <v>19.677018633540374</v>
      </c>
      <c r="P803" s="47">
        <v>0</v>
      </c>
    </row>
    <row r="804" spans="1:16" x14ac:dyDescent="0.2">
      <c r="A804" s="105" t="s">
        <v>855</v>
      </c>
      <c r="B804" s="106" t="s">
        <v>35</v>
      </c>
      <c r="C804" s="52" t="s">
        <v>25</v>
      </c>
      <c r="D804" s="82">
        <v>44074</v>
      </c>
      <c r="E804" s="123">
        <v>600000</v>
      </c>
      <c r="F804" s="123">
        <v>-1481301</v>
      </c>
      <c r="G804" s="81">
        <v>56</v>
      </c>
      <c r="H804" s="50">
        <v>8.0305185317993164</v>
      </c>
      <c r="I804" s="35" t="s">
        <v>39</v>
      </c>
      <c r="J804" s="49">
        <v>752.92279052734375</v>
      </c>
      <c r="K804" s="47">
        <v>31</v>
      </c>
      <c r="L804" s="49">
        <v>94.052627563476563</v>
      </c>
      <c r="M804" s="47">
        <v>12</v>
      </c>
      <c r="N804" s="49">
        <v>0</v>
      </c>
      <c r="O804" s="48">
        <v>5</v>
      </c>
      <c r="P804" s="47">
        <v>0</v>
      </c>
    </row>
    <row r="805" spans="1:16" x14ac:dyDescent="0.2">
      <c r="A805" s="105" t="s">
        <v>856</v>
      </c>
      <c r="B805" s="106" t="s">
        <v>35</v>
      </c>
      <c r="C805" s="52" t="s">
        <v>26</v>
      </c>
      <c r="D805" s="82">
        <v>44011</v>
      </c>
      <c r="E805" s="123">
        <v>580011</v>
      </c>
      <c r="F805" s="123">
        <v>-1485407</v>
      </c>
      <c r="G805" s="81">
        <v>138</v>
      </c>
      <c r="H805" s="50">
        <v>7.9502134323120117</v>
      </c>
      <c r="I805" s="35" t="s">
        <v>39</v>
      </c>
      <c r="J805" s="49">
        <v>2976.452392578125</v>
      </c>
      <c r="K805" s="47">
        <v>149</v>
      </c>
      <c r="L805" s="49">
        <v>46.446601867675781</v>
      </c>
      <c r="M805" s="47">
        <v>5</v>
      </c>
      <c r="N805" s="49">
        <v>44.273291925465841</v>
      </c>
      <c r="O805" s="48">
        <v>4.9192546583850936</v>
      </c>
      <c r="P805" s="47">
        <v>68.869565217391298</v>
      </c>
    </row>
    <row r="806" spans="1:16" x14ac:dyDescent="0.2">
      <c r="A806" s="105" t="s">
        <v>857</v>
      </c>
      <c r="B806" s="106" t="s">
        <v>35</v>
      </c>
      <c r="C806" s="52" t="s">
        <v>26</v>
      </c>
      <c r="D806" s="82">
        <v>44021</v>
      </c>
      <c r="E806" s="123">
        <v>591978</v>
      </c>
      <c r="F806" s="123">
        <v>-1505005</v>
      </c>
      <c r="G806" s="81">
        <v>111</v>
      </c>
      <c r="H806" s="50">
        <v>7.9502134323120117</v>
      </c>
      <c r="I806" s="35" t="s">
        <v>39</v>
      </c>
      <c r="J806" s="49">
        <v>1960.1180419921875</v>
      </c>
      <c r="K806" s="47">
        <v>70</v>
      </c>
      <c r="L806" s="49">
        <v>137.73439025878906</v>
      </c>
      <c r="M806" s="47">
        <v>16</v>
      </c>
      <c r="N806" s="49">
        <v>0</v>
      </c>
      <c r="O806" s="48">
        <v>39.354037267080749</v>
      </c>
      <c r="P806" s="47">
        <v>0</v>
      </c>
    </row>
    <row r="807" spans="1:16" x14ac:dyDescent="0.2">
      <c r="A807" s="105" t="s">
        <v>858</v>
      </c>
      <c r="B807" s="106" t="s">
        <v>35</v>
      </c>
      <c r="C807" s="52" t="s">
        <v>27</v>
      </c>
      <c r="D807" s="82">
        <v>44040</v>
      </c>
      <c r="E807" s="123">
        <v>582094</v>
      </c>
      <c r="F807" s="123">
        <v>-1520374</v>
      </c>
      <c r="G807" s="81">
        <v>63</v>
      </c>
      <c r="H807" s="50">
        <v>7.869908332824707</v>
      </c>
      <c r="I807" s="35" t="s">
        <v>39</v>
      </c>
      <c r="J807" s="49">
        <v>439.19216918945313</v>
      </c>
      <c r="K807" s="47">
        <v>20</v>
      </c>
      <c r="L807" s="49">
        <v>61.5616455078125</v>
      </c>
      <c r="M807" s="47">
        <v>8</v>
      </c>
      <c r="N807" s="49">
        <v>0</v>
      </c>
      <c r="O807" s="48">
        <v>0</v>
      </c>
      <c r="P807" s="47">
        <v>9.8000000000000007</v>
      </c>
    </row>
    <row r="808" spans="1:16" x14ac:dyDescent="0.2">
      <c r="A808" s="105" t="s">
        <v>859</v>
      </c>
      <c r="B808" s="106" t="s">
        <v>35</v>
      </c>
      <c r="C808" s="52" t="s">
        <v>27</v>
      </c>
      <c r="D808" s="82">
        <v>44040</v>
      </c>
      <c r="E808" s="123">
        <v>582998</v>
      </c>
      <c r="F808" s="123">
        <v>-1520592</v>
      </c>
      <c r="G808" s="81">
        <v>27</v>
      </c>
      <c r="H808" s="50">
        <v>7.8699078559875488</v>
      </c>
      <c r="I808" s="35" t="s">
        <v>40</v>
      </c>
      <c r="J808" s="49">
        <v>1419.14697265625</v>
      </c>
      <c r="K808" s="47">
        <v>64</v>
      </c>
      <c r="L808" s="49">
        <v>317.57742309570313</v>
      </c>
      <c r="M808" s="47">
        <v>41</v>
      </c>
      <c r="N808" s="49">
        <v>0</v>
      </c>
      <c r="O808" s="48">
        <v>0</v>
      </c>
      <c r="P808" s="47">
        <v>4.9000000000000004</v>
      </c>
    </row>
    <row r="809" spans="1:16" x14ac:dyDescent="0.2">
      <c r="A809" s="105" t="s">
        <v>860</v>
      </c>
      <c r="B809" s="106" t="s">
        <v>35</v>
      </c>
      <c r="C809" s="52" t="s">
        <v>27</v>
      </c>
      <c r="D809" s="82">
        <v>44041</v>
      </c>
      <c r="E809" s="123">
        <v>584001</v>
      </c>
      <c r="F809" s="123">
        <v>-1522505</v>
      </c>
      <c r="G809" s="81">
        <v>45</v>
      </c>
      <c r="H809" s="50">
        <v>7.869908332824707</v>
      </c>
      <c r="I809" s="35" t="s">
        <v>39</v>
      </c>
      <c r="J809" s="49">
        <v>1702.8714599609375</v>
      </c>
      <c r="K809" s="47">
        <v>93</v>
      </c>
      <c r="L809" s="49">
        <v>355.75421142578125</v>
      </c>
      <c r="M809" s="47">
        <v>46</v>
      </c>
      <c r="N809" s="49">
        <v>0</v>
      </c>
      <c r="O809" s="48">
        <v>39.200000000000003</v>
      </c>
      <c r="P809" s="47">
        <v>0</v>
      </c>
    </row>
    <row r="810" spans="1:16" x14ac:dyDescent="0.2">
      <c r="A810" s="105" t="s">
        <v>861</v>
      </c>
      <c r="B810" s="106" t="s">
        <v>35</v>
      </c>
      <c r="C810" s="52" t="s">
        <v>27</v>
      </c>
      <c r="D810" s="82">
        <v>44042</v>
      </c>
      <c r="E810" s="123">
        <v>584936</v>
      </c>
      <c r="F810" s="123">
        <v>-1514602</v>
      </c>
      <c r="G810" s="81">
        <v>71</v>
      </c>
      <c r="H810" s="50">
        <v>7.7896032333374023</v>
      </c>
      <c r="I810" s="35" t="s">
        <v>39</v>
      </c>
      <c r="J810" s="49">
        <v>328.14337158203125</v>
      </c>
      <c r="K810" s="47">
        <v>18</v>
      </c>
      <c r="L810" s="49">
        <v>137.06512451171875</v>
      </c>
      <c r="M810" s="47">
        <v>18</v>
      </c>
      <c r="N810" s="49">
        <v>9.6999999999999993</v>
      </c>
      <c r="O810" s="48">
        <v>14.55</v>
      </c>
      <c r="P810" s="47">
        <v>0</v>
      </c>
    </row>
    <row r="811" spans="1:16" x14ac:dyDescent="0.2">
      <c r="A811" s="105" t="s">
        <v>862</v>
      </c>
      <c r="B811" s="106" t="s">
        <v>35</v>
      </c>
      <c r="C811" s="52" t="s">
        <v>29</v>
      </c>
      <c r="D811" s="82">
        <v>44010</v>
      </c>
      <c r="E811" s="123">
        <v>573999</v>
      </c>
      <c r="F811" s="123">
        <v>-1541603</v>
      </c>
      <c r="G811" s="81">
        <v>21</v>
      </c>
      <c r="H811" s="50">
        <v>7.9502134323120117</v>
      </c>
      <c r="I811" s="35" t="s">
        <v>39</v>
      </c>
      <c r="J811" s="49">
        <v>335.99520874023438</v>
      </c>
      <c r="K811" s="47">
        <v>25</v>
      </c>
      <c r="L811" s="49">
        <v>743.2745361328125</v>
      </c>
      <c r="M811" s="47">
        <v>112</v>
      </c>
      <c r="N811" s="49">
        <v>0</v>
      </c>
      <c r="O811" s="48">
        <v>54.45</v>
      </c>
      <c r="P811" s="47">
        <v>0</v>
      </c>
    </row>
    <row r="812" spans="1:16" x14ac:dyDescent="0.2">
      <c r="A812" s="105" t="s">
        <v>863</v>
      </c>
      <c r="B812" s="106" t="s">
        <v>35</v>
      </c>
      <c r="C812" s="52" t="s">
        <v>29</v>
      </c>
      <c r="D812" s="82">
        <v>44010</v>
      </c>
      <c r="E812" s="123">
        <v>574000</v>
      </c>
      <c r="F812" s="123">
        <v>-1535602</v>
      </c>
      <c r="G812" s="81">
        <v>84</v>
      </c>
      <c r="H812" s="50">
        <v>7.9502134323120117</v>
      </c>
      <c r="I812" s="35" t="s">
        <v>39</v>
      </c>
      <c r="J812" s="49">
        <v>604.9041748046875</v>
      </c>
      <c r="K812" s="47">
        <v>35</v>
      </c>
      <c r="L812" s="49">
        <v>504.50732421875</v>
      </c>
      <c r="M812" s="47">
        <v>69</v>
      </c>
      <c r="N812" s="49">
        <v>0</v>
      </c>
      <c r="O812" s="48">
        <v>59.4</v>
      </c>
      <c r="P812" s="47">
        <v>0</v>
      </c>
    </row>
    <row r="813" spans="1:16" x14ac:dyDescent="0.2">
      <c r="A813" s="105" t="s">
        <v>864</v>
      </c>
      <c r="B813" s="106" t="s">
        <v>35</v>
      </c>
      <c r="C813" s="52" t="s">
        <v>29</v>
      </c>
      <c r="D813" s="82">
        <v>44010</v>
      </c>
      <c r="E813" s="123">
        <v>575000</v>
      </c>
      <c r="F813" s="123">
        <v>-1535598</v>
      </c>
      <c r="G813" s="81">
        <v>41</v>
      </c>
      <c r="H813" s="50">
        <v>8.0305185317993164</v>
      </c>
      <c r="I813" s="35" t="s">
        <v>39</v>
      </c>
      <c r="J813" s="49">
        <v>60.332386016845703</v>
      </c>
      <c r="K813" s="47">
        <v>4</v>
      </c>
      <c r="L813" s="49">
        <v>173.17594909667969</v>
      </c>
      <c r="M813" s="47">
        <v>30</v>
      </c>
      <c r="N813" s="49">
        <v>0</v>
      </c>
      <c r="O813" s="48">
        <v>50</v>
      </c>
      <c r="P813" s="47">
        <v>0</v>
      </c>
    </row>
    <row r="814" spans="1:16" x14ac:dyDescent="0.2">
      <c r="A814" s="105" t="s">
        <v>865</v>
      </c>
      <c r="B814" s="106" t="s">
        <v>35</v>
      </c>
      <c r="C814" s="52" t="s">
        <v>29</v>
      </c>
      <c r="D814" s="82">
        <v>44013</v>
      </c>
      <c r="E814" s="123">
        <v>575938</v>
      </c>
      <c r="F814" s="123">
        <v>-1545378</v>
      </c>
      <c r="G814" s="81">
        <v>17</v>
      </c>
      <c r="H814" s="50">
        <v>7.869908332824707</v>
      </c>
      <c r="I814" s="35" t="s">
        <v>40</v>
      </c>
      <c r="J814" s="49">
        <v>1242.1834716796875</v>
      </c>
      <c r="K814" s="47">
        <v>58</v>
      </c>
      <c r="L814" s="49">
        <v>438.14596557617188</v>
      </c>
      <c r="M814" s="47">
        <v>56</v>
      </c>
      <c r="N814" s="49">
        <v>0</v>
      </c>
      <c r="O814" s="48">
        <v>4.9000000000000004</v>
      </c>
      <c r="P814" s="47">
        <v>0</v>
      </c>
    </row>
    <row r="815" spans="1:16" x14ac:dyDescent="0.2">
      <c r="A815" s="105" t="s">
        <v>866</v>
      </c>
      <c r="B815" s="106" t="s">
        <v>35</v>
      </c>
      <c r="C815" s="52" t="s">
        <v>29</v>
      </c>
      <c r="D815" s="82">
        <v>44013</v>
      </c>
      <c r="E815" s="123">
        <v>580000</v>
      </c>
      <c r="F815" s="123">
        <v>-1543390</v>
      </c>
      <c r="G815" s="81">
        <v>30</v>
      </c>
      <c r="H815" s="50">
        <v>7.8699078559875488</v>
      </c>
      <c r="I815" s="35" t="s">
        <v>39</v>
      </c>
      <c r="J815" s="49">
        <v>809.304443359375</v>
      </c>
      <c r="K815" s="47">
        <v>50</v>
      </c>
      <c r="L815" s="49">
        <v>769.570556640625</v>
      </c>
      <c r="M815" s="47">
        <v>112</v>
      </c>
      <c r="N815" s="49">
        <v>0</v>
      </c>
      <c r="O815" s="48">
        <v>53.9</v>
      </c>
      <c r="P815" s="47">
        <v>0</v>
      </c>
    </row>
    <row r="816" spans="1:16" x14ac:dyDescent="0.2">
      <c r="A816" s="105" t="s">
        <v>867</v>
      </c>
      <c r="B816" s="106" t="s">
        <v>35</v>
      </c>
      <c r="C816" s="52" t="s">
        <v>29</v>
      </c>
      <c r="D816" s="82">
        <v>44014</v>
      </c>
      <c r="E816" s="123">
        <v>581003</v>
      </c>
      <c r="F816" s="123">
        <v>-1541402</v>
      </c>
      <c r="G816" s="81">
        <v>44</v>
      </c>
      <c r="H816" s="50">
        <v>8.0305185317993164</v>
      </c>
      <c r="I816" s="35" t="s">
        <v>39</v>
      </c>
      <c r="J816" s="49">
        <v>2001.2730712890625</v>
      </c>
      <c r="K816" s="47">
        <v>98</v>
      </c>
      <c r="L816" s="49">
        <v>1088.4864501953125</v>
      </c>
      <c r="M816" s="47">
        <v>147</v>
      </c>
      <c r="N816" s="49">
        <v>0</v>
      </c>
      <c r="O816" s="48">
        <v>30</v>
      </c>
      <c r="P816" s="47">
        <v>0</v>
      </c>
    </row>
    <row r="817" spans="1:16" x14ac:dyDescent="0.2">
      <c r="A817" s="105" t="s">
        <v>868</v>
      </c>
      <c r="B817" s="106" t="s">
        <v>35</v>
      </c>
      <c r="C817" s="52" t="s">
        <v>29</v>
      </c>
      <c r="D817" s="82">
        <v>44035</v>
      </c>
      <c r="E817" s="123">
        <v>582001</v>
      </c>
      <c r="F817" s="123">
        <v>-1530107</v>
      </c>
      <c r="G817" s="81">
        <v>24</v>
      </c>
      <c r="H817" s="50">
        <v>7.869908332824707</v>
      </c>
      <c r="I817" s="35" t="s">
        <v>40</v>
      </c>
      <c r="J817" s="49">
        <v>710.478515625</v>
      </c>
      <c r="K817" s="47">
        <v>32</v>
      </c>
      <c r="L817" s="49">
        <v>657.24432373046875</v>
      </c>
      <c r="M817" s="47">
        <v>92</v>
      </c>
      <c r="N817" s="49">
        <v>0</v>
      </c>
      <c r="O817" s="48">
        <v>14.7</v>
      </c>
      <c r="P817" s="47">
        <v>0</v>
      </c>
    </row>
    <row r="818" spans="1:16" x14ac:dyDescent="0.2">
      <c r="A818" s="105" t="s">
        <v>869</v>
      </c>
      <c r="B818" s="106" t="s">
        <v>35</v>
      </c>
      <c r="C818" s="52" t="s">
        <v>29</v>
      </c>
      <c r="D818" s="82">
        <v>44035</v>
      </c>
      <c r="E818" s="123">
        <v>583001</v>
      </c>
      <c r="F818" s="123">
        <v>-1524297</v>
      </c>
      <c r="G818" s="81">
        <v>39</v>
      </c>
      <c r="H818" s="50">
        <v>7.9502134323120117</v>
      </c>
      <c r="I818" s="35" t="s">
        <v>39</v>
      </c>
      <c r="J818" s="49">
        <v>1534.43359375</v>
      </c>
      <c r="K818" s="47">
        <v>65</v>
      </c>
      <c r="L818" s="49">
        <v>345.19424438476563</v>
      </c>
      <c r="M818" s="47">
        <v>41</v>
      </c>
      <c r="N818" s="49">
        <v>0</v>
      </c>
      <c r="O818" s="48">
        <v>19.8</v>
      </c>
      <c r="P818" s="47">
        <v>0</v>
      </c>
    </row>
    <row r="819" spans="1:16" x14ac:dyDescent="0.2">
      <c r="A819" s="105" t="s">
        <v>870</v>
      </c>
      <c r="B819" s="106" t="s">
        <v>35</v>
      </c>
      <c r="C819" s="52" t="s">
        <v>29</v>
      </c>
      <c r="D819" s="82">
        <v>44019</v>
      </c>
      <c r="E819" s="123">
        <v>593002</v>
      </c>
      <c r="F819" s="123">
        <v>-1532796</v>
      </c>
      <c r="G819" s="81">
        <v>12</v>
      </c>
      <c r="H819" s="50">
        <v>8.0305185317993164</v>
      </c>
      <c r="I819" s="35" t="s">
        <v>40</v>
      </c>
      <c r="J819" s="49">
        <v>779.0135498046875</v>
      </c>
      <c r="K819" s="47">
        <v>37</v>
      </c>
      <c r="L819" s="49">
        <v>63.182117462158203</v>
      </c>
      <c r="M819" s="47">
        <v>8</v>
      </c>
      <c r="N819" s="49">
        <v>0</v>
      </c>
      <c r="O819" s="48">
        <v>0</v>
      </c>
      <c r="P819" s="47">
        <v>0</v>
      </c>
    </row>
    <row r="820" spans="1:16" x14ac:dyDescent="0.2">
      <c r="A820" s="105" t="s">
        <v>871</v>
      </c>
      <c r="B820" s="106" t="s">
        <v>35</v>
      </c>
      <c r="C820" s="52" t="s">
        <v>29</v>
      </c>
      <c r="D820" s="82">
        <v>44019</v>
      </c>
      <c r="E820" s="123">
        <v>592999</v>
      </c>
      <c r="F820" s="123">
        <v>-1530791</v>
      </c>
      <c r="G820" s="81">
        <v>19</v>
      </c>
      <c r="H820" s="50">
        <v>8.0305185317993164</v>
      </c>
      <c r="I820" s="35" t="s">
        <v>40</v>
      </c>
      <c r="J820" s="49">
        <v>1632.5660400390625</v>
      </c>
      <c r="K820" s="47">
        <v>80</v>
      </c>
      <c r="L820" s="49">
        <v>247.60932922363281</v>
      </c>
      <c r="M820" s="47">
        <v>29</v>
      </c>
      <c r="N820" s="49">
        <v>0</v>
      </c>
      <c r="O820" s="48">
        <v>0</v>
      </c>
      <c r="P820" s="47">
        <v>0</v>
      </c>
    </row>
    <row r="821" spans="1:16" x14ac:dyDescent="0.2">
      <c r="A821" s="105" t="s">
        <v>872</v>
      </c>
      <c r="B821" s="106" t="s">
        <v>35</v>
      </c>
      <c r="C821" s="52" t="s">
        <v>29</v>
      </c>
      <c r="D821" s="82">
        <v>44026</v>
      </c>
      <c r="E821" s="123">
        <v>594003</v>
      </c>
      <c r="F821" s="123">
        <v>-1511253</v>
      </c>
      <c r="G821" s="81">
        <v>29</v>
      </c>
      <c r="H821" s="50">
        <v>8.0305185317993164</v>
      </c>
      <c r="I821" s="35" t="s">
        <v>39</v>
      </c>
      <c r="J821" s="49">
        <v>675.2529296875</v>
      </c>
      <c r="K821" s="47">
        <v>39</v>
      </c>
      <c r="L821" s="49">
        <v>148.4998779296875</v>
      </c>
      <c r="M821" s="47">
        <v>24</v>
      </c>
      <c r="N821" s="49">
        <v>0</v>
      </c>
      <c r="O821" s="48">
        <v>0</v>
      </c>
      <c r="P821" s="47">
        <v>0</v>
      </c>
    </row>
    <row r="822" spans="1:16" x14ac:dyDescent="0.2">
      <c r="A822" s="105" t="s">
        <v>873</v>
      </c>
      <c r="B822" s="106" t="s">
        <v>35</v>
      </c>
      <c r="C822" s="52" t="s">
        <v>29</v>
      </c>
      <c r="D822" s="82">
        <v>44023</v>
      </c>
      <c r="E822" s="123">
        <v>593998</v>
      </c>
      <c r="F822" s="123">
        <v>-1524906</v>
      </c>
      <c r="G822" s="81">
        <v>18</v>
      </c>
      <c r="H822" s="50">
        <v>8.0305185317993164</v>
      </c>
      <c r="I822" s="35" t="s">
        <v>40</v>
      </c>
      <c r="J822" s="49">
        <v>716.75543212890625</v>
      </c>
      <c r="K822" s="47">
        <v>29</v>
      </c>
      <c r="L822" s="49">
        <v>99.8291015625</v>
      </c>
      <c r="M822" s="47">
        <v>12</v>
      </c>
      <c r="N822" s="49">
        <v>0</v>
      </c>
      <c r="O822" s="48">
        <v>0</v>
      </c>
      <c r="P822" s="47">
        <v>0</v>
      </c>
    </row>
    <row r="823" spans="1:16" x14ac:dyDescent="0.2">
      <c r="A823" s="105" t="s">
        <v>874</v>
      </c>
      <c r="B823" s="106" t="s">
        <v>35</v>
      </c>
      <c r="C823" s="52" t="s">
        <v>29</v>
      </c>
      <c r="D823" s="82">
        <v>44025</v>
      </c>
      <c r="E823" s="123">
        <v>594002</v>
      </c>
      <c r="F823" s="123">
        <v>-1520897</v>
      </c>
      <c r="G823" s="81">
        <v>19</v>
      </c>
      <c r="H823" s="50">
        <v>8.0305185317993164</v>
      </c>
      <c r="I823" s="35" t="s">
        <v>40</v>
      </c>
      <c r="J823" s="49">
        <v>1039.3038330078125</v>
      </c>
      <c r="K823" s="47">
        <v>55</v>
      </c>
      <c r="L823" s="49">
        <v>769.90509033203125</v>
      </c>
      <c r="M823" s="47">
        <v>103</v>
      </c>
      <c r="N823" s="49">
        <v>0</v>
      </c>
      <c r="O823" s="48">
        <v>0</v>
      </c>
      <c r="P823" s="47">
        <v>0</v>
      </c>
    </row>
    <row r="824" spans="1:16" x14ac:dyDescent="0.2">
      <c r="A824" s="105" t="s">
        <v>875</v>
      </c>
      <c r="B824" s="106" t="s">
        <v>35</v>
      </c>
      <c r="C824" s="52" t="s">
        <v>29</v>
      </c>
      <c r="D824" s="82">
        <v>44029</v>
      </c>
      <c r="E824" s="123">
        <v>593998</v>
      </c>
      <c r="F824" s="123">
        <v>-1515002</v>
      </c>
      <c r="G824" s="81">
        <v>12</v>
      </c>
      <c r="H824" s="50">
        <v>8.0305185317993164</v>
      </c>
      <c r="I824" s="35" t="s">
        <v>40</v>
      </c>
      <c r="J824" s="49">
        <v>472.831787109375</v>
      </c>
      <c r="K824" s="47">
        <v>30</v>
      </c>
      <c r="L824" s="49">
        <v>325.7032470703125</v>
      </c>
      <c r="M824" s="47">
        <v>46</v>
      </c>
      <c r="N824" s="49">
        <v>0</v>
      </c>
      <c r="O824" s="48">
        <v>0</v>
      </c>
      <c r="P824" s="47">
        <v>0</v>
      </c>
    </row>
    <row r="825" spans="1:16" x14ac:dyDescent="0.2">
      <c r="A825" s="105" t="s">
        <v>876</v>
      </c>
      <c r="B825" s="106" t="s">
        <v>35</v>
      </c>
      <c r="C825" s="52" t="s">
        <v>29</v>
      </c>
      <c r="D825" s="82">
        <v>44024</v>
      </c>
      <c r="E825" s="123">
        <v>595003</v>
      </c>
      <c r="F825" s="123">
        <v>-1522998</v>
      </c>
      <c r="G825" s="81">
        <v>22</v>
      </c>
      <c r="H825" s="50">
        <v>7.9502134323120117</v>
      </c>
      <c r="I825" s="35" t="s">
        <v>39</v>
      </c>
      <c r="J825" s="49">
        <v>691.71697998046875</v>
      </c>
      <c r="K825" s="47">
        <v>24</v>
      </c>
      <c r="L825" s="49">
        <v>118.10299682617188</v>
      </c>
      <c r="M825" s="47">
        <v>15</v>
      </c>
      <c r="N825" s="49">
        <v>0</v>
      </c>
      <c r="O825" s="48">
        <v>0</v>
      </c>
      <c r="P825" s="47">
        <v>0</v>
      </c>
    </row>
    <row r="826" spans="1:16" x14ac:dyDescent="0.2">
      <c r="A826" s="105" t="s">
        <v>877</v>
      </c>
      <c r="B826" s="106" t="s">
        <v>35</v>
      </c>
      <c r="C826" s="52" t="s">
        <v>29</v>
      </c>
      <c r="D826" s="82">
        <v>44024</v>
      </c>
      <c r="E826" s="123">
        <v>595999</v>
      </c>
      <c r="F826" s="123">
        <v>-1523099</v>
      </c>
      <c r="G826" s="81">
        <v>24</v>
      </c>
      <c r="H826" s="50">
        <v>8.0305185317993164</v>
      </c>
      <c r="I826" s="35" t="s">
        <v>39</v>
      </c>
      <c r="J826" s="49">
        <v>208.62985229492188</v>
      </c>
      <c r="K826" s="47">
        <v>6</v>
      </c>
      <c r="L826" s="49">
        <v>5.9905791282653809</v>
      </c>
      <c r="M826" s="47">
        <v>1</v>
      </c>
      <c r="N826" s="49">
        <v>0</v>
      </c>
      <c r="O826" s="48">
        <v>0</v>
      </c>
      <c r="P826" s="47">
        <v>0</v>
      </c>
    </row>
    <row r="827" spans="1:16" x14ac:dyDescent="0.2">
      <c r="A827" s="105" t="s">
        <v>878</v>
      </c>
      <c r="B827" s="106" t="s">
        <v>35</v>
      </c>
      <c r="C827" s="52" t="s">
        <v>29</v>
      </c>
      <c r="D827" s="82">
        <v>44024</v>
      </c>
      <c r="E827" s="123">
        <v>595998</v>
      </c>
      <c r="F827" s="123">
        <v>-1521102</v>
      </c>
      <c r="G827" s="81">
        <v>35</v>
      </c>
      <c r="H827" s="50">
        <v>8.0305185317993164</v>
      </c>
      <c r="I827" s="35" t="s">
        <v>39</v>
      </c>
      <c r="J827" s="49">
        <v>2325.318603515625</v>
      </c>
      <c r="K827" s="47">
        <v>105</v>
      </c>
      <c r="L827" s="49">
        <v>216.13214111328125</v>
      </c>
      <c r="M827" s="47">
        <v>27</v>
      </c>
      <c r="N827" s="49">
        <v>0</v>
      </c>
      <c r="O827" s="48">
        <v>5</v>
      </c>
      <c r="P827" s="47">
        <v>0</v>
      </c>
    </row>
    <row r="828" spans="1:16" x14ac:dyDescent="0.2">
      <c r="A828" s="105" t="s">
        <v>879</v>
      </c>
      <c r="B828" s="106" t="s">
        <v>35</v>
      </c>
      <c r="C828" s="52" t="s">
        <v>29</v>
      </c>
      <c r="D828" s="82">
        <v>44018</v>
      </c>
      <c r="E828" s="123">
        <v>600830</v>
      </c>
      <c r="F828" s="123">
        <v>-1515129</v>
      </c>
      <c r="G828" s="81">
        <v>19</v>
      </c>
      <c r="H828" s="50">
        <v>7.9502134323120117</v>
      </c>
      <c r="I828" s="35" t="s">
        <v>39</v>
      </c>
      <c r="J828" s="49">
        <v>0</v>
      </c>
      <c r="K828" s="47">
        <v>0</v>
      </c>
      <c r="L828" s="49">
        <v>0</v>
      </c>
      <c r="M828" s="47">
        <v>0</v>
      </c>
      <c r="N828" s="49">
        <v>0</v>
      </c>
      <c r="O828" s="48">
        <v>0</v>
      </c>
      <c r="P828" s="47">
        <v>0</v>
      </c>
    </row>
    <row r="829" spans="1:16" x14ac:dyDescent="0.2">
      <c r="A829" s="105" t="s">
        <v>880</v>
      </c>
      <c r="B829" s="106" t="s">
        <v>35</v>
      </c>
      <c r="C829" s="52" t="s">
        <v>29</v>
      </c>
      <c r="D829" s="82">
        <v>44018</v>
      </c>
      <c r="E829" s="123">
        <v>602000</v>
      </c>
      <c r="F829" s="123">
        <v>-1515114</v>
      </c>
      <c r="G829" s="81">
        <v>25</v>
      </c>
      <c r="H829" s="50">
        <v>6.0228886604309082</v>
      </c>
      <c r="I829" s="35" t="s">
        <v>39</v>
      </c>
      <c r="J829" s="49">
        <v>57.975685119628906</v>
      </c>
      <c r="K829" s="47">
        <v>3</v>
      </c>
      <c r="L829" s="49">
        <v>0</v>
      </c>
      <c r="M829" s="47">
        <v>0</v>
      </c>
      <c r="N829" s="49">
        <v>0</v>
      </c>
      <c r="O829" s="48">
        <v>0</v>
      </c>
      <c r="P829" s="47">
        <v>0</v>
      </c>
    </row>
    <row r="830" spans="1:16" x14ac:dyDescent="0.2">
      <c r="A830" s="105" t="s">
        <v>881</v>
      </c>
      <c r="B830" s="106" t="s">
        <v>35</v>
      </c>
      <c r="C830" s="52" t="s">
        <v>28</v>
      </c>
      <c r="D830" s="82">
        <v>44052</v>
      </c>
      <c r="E830" s="123">
        <v>563096</v>
      </c>
      <c r="F830" s="123">
        <v>-1515700</v>
      </c>
      <c r="G830" s="81">
        <v>240</v>
      </c>
      <c r="H830" s="50">
        <v>8.0305185317993164</v>
      </c>
      <c r="I830" s="35" t="s">
        <v>41</v>
      </c>
      <c r="J830" s="49">
        <v>335.9639892578125</v>
      </c>
      <c r="K830" s="47">
        <v>22</v>
      </c>
      <c r="L830" s="49">
        <v>29.663135528564453</v>
      </c>
      <c r="M830" s="47">
        <v>3</v>
      </c>
      <c r="N830" s="49">
        <v>105</v>
      </c>
      <c r="O830" s="48">
        <v>0</v>
      </c>
      <c r="P830" s="47">
        <v>10</v>
      </c>
    </row>
    <row r="831" spans="1:16" x14ac:dyDescent="0.2">
      <c r="A831" s="105" t="s">
        <v>882</v>
      </c>
      <c r="B831" s="106" t="s">
        <v>35</v>
      </c>
      <c r="C831" s="52" t="s">
        <v>28</v>
      </c>
      <c r="D831" s="82">
        <v>44042</v>
      </c>
      <c r="E831" s="123">
        <v>570000</v>
      </c>
      <c r="F831" s="123">
        <v>-1532901</v>
      </c>
      <c r="G831" s="81">
        <v>67</v>
      </c>
      <c r="H831" s="50">
        <v>8.0305185317993164</v>
      </c>
      <c r="I831" s="35" t="s">
        <v>39</v>
      </c>
      <c r="J831" s="49">
        <v>2319.66552734375</v>
      </c>
      <c r="K831" s="47">
        <v>106</v>
      </c>
      <c r="L831" s="49">
        <v>478.33486938476563</v>
      </c>
      <c r="M831" s="47">
        <v>58</v>
      </c>
      <c r="N831" s="49">
        <v>5</v>
      </c>
      <c r="O831" s="48">
        <v>30</v>
      </c>
      <c r="P831" s="47">
        <v>0</v>
      </c>
    </row>
    <row r="832" spans="1:16" x14ac:dyDescent="0.2">
      <c r="A832" s="105" t="s">
        <v>883</v>
      </c>
      <c r="B832" s="106" t="s">
        <v>35</v>
      </c>
      <c r="C832" s="52" t="s">
        <v>28</v>
      </c>
      <c r="D832" s="82">
        <v>44042</v>
      </c>
      <c r="E832" s="123">
        <v>570004</v>
      </c>
      <c r="F832" s="123">
        <v>-1531101</v>
      </c>
      <c r="G832" s="81">
        <v>19</v>
      </c>
      <c r="H832" s="50">
        <v>7.9502134323120117</v>
      </c>
      <c r="I832" s="35" t="s">
        <v>39</v>
      </c>
      <c r="J832" s="49">
        <v>3047.03271484375</v>
      </c>
      <c r="K832" s="47">
        <v>128</v>
      </c>
      <c r="L832" s="49">
        <v>265.73977661132813</v>
      </c>
      <c r="M832" s="47">
        <v>32</v>
      </c>
      <c r="N832" s="49">
        <v>0</v>
      </c>
      <c r="O832" s="48">
        <v>0</v>
      </c>
      <c r="P832" s="47">
        <v>0</v>
      </c>
    </row>
    <row r="833" spans="1:16" x14ac:dyDescent="0.2">
      <c r="A833" s="105" t="s">
        <v>884</v>
      </c>
      <c r="B833" s="106" t="s">
        <v>35</v>
      </c>
      <c r="C833" s="52" t="s">
        <v>28</v>
      </c>
      <c r="D833" s="82">
        <v>44060</v>
      </c>
      <c r="E833" s="123">
        <v>574001</v>
      </c>
      <c r="F833" s="123">
        <v>-1521957</v>
      </c>
      <c r="G833" s="81">
        <v>33</v>
      </c>
      <c r="H833" s="50">
        <v>8.0305185317993164</v>
      </c>
      <c r="I833" s="35" t="s">
        <v>40</v>
      </c>
      <c r="J833" s="49">
        <v>718.59271240234375</v>
      </c>
      <c r="K833" s="47">
        <v>32</v>
      </c>
      <c r="L833" s="49">
        <v>132.30941772460938</v>
      </c>
      <c r="M833" s="47">
        <v>16</v>
      </c>
      <c r="N833" s="49">
        <v>0</v>
      </c>
      <c r="O833" s="48">
        <v>10</v>
      </c>
      <c r="P833" s="47">
        <v>0</v>
      </c>
    </row>
    <row r="834" spans="1:16" x14ac:dyDescent="0.2">
      <c r="A834" s="105" t="s">
        <v>885</v>
      </c>
      <c r="B834" s="106" t="s">
        <v>36</v>
      </c>
      <c r="C834" s="52" t="s">
        <v>30</v>
      </c>
      <c r="D834" s="82">
        <v>44023</v>
      </c>
      <c r="E834" s="123">
        <v>560007</v>
      </c>
      <c r="F834" s="123">
        <v>-1533593</v>
      </c>
      <c r="G834" s="81">
        <v>53</v>
      </c>
      <c r="H834" s="50">
        <v>4.0152592658996582</v>
      </c>
      <c r="I834" s="35" t="s">
        <v>39</v>
      </c>
      <c r="J834" s="49">
        <v>612.05023193359375</v>
      </c>
      <c r="K834" s="47">
        <v>36</v>
      </c>
      <c r="L834" s="49">
        <v>110.55369567871094</v>
      </c>
      <c r="M834" s="47">
        <v>16</v>
      </c>
      <c r="N834" s="49">
        <v>0</v>
      </c>
      <c r="O834" s="48">
        <v>0</v>
      </c>
      <c r="P834" s="47">
        <v>0</v>
      </c>
    </row>
    <row r="835" spans="1:16" x14ac:dyDescent="0.2">
      <c r="A835" s="105" t="s">
        <v>886</v>
      </c>
      <c r="B835" s="106" t="s">
        <v>36</v>
      </c>
      <c r="C835" s="52" t="s">
        <v>30</v>
      </c>
      <c r="D835" s="82">
        <v>44023</v>
      </c>
      <c r="E835" s="123">
        <v>555995</v>
      </c>
      <c r="F835" s="123">
        <v>-1535407</v>
      </c>
      <c r="G835" s="81">
        <v>71</v>
      </c>
      <c r="H835" s="50">
        <v>4.0152592658996582</v>
      </c>
      <c r="I835" s="35" t="s">
        <v>39</v>
      </c>
      <c r="J835" s="49">
        <v>432.99655151367188</v>
      </c>
      <c r="K835" s="47">
        <v>24</v>
      </c>
      <c r="L835" s="49">
        <v>167.13655090332031</v>
      </c>
      <c r="M835" s="47">
        <v>24</v>
      </c>
      <c r="N835" s="49">
        <v>0</v>
      </c>
      <c r="O835" s="48">
        <v>40</v>
      </c>
      <c r="P835" s="47">
        <v>0</v>
      </c>
    </row>
    <row r="836" spans="1:16" x14ac:dyDescent="0.2">
      <c r="A836" s="105" t="s">
        <v>887</v>
      </c>
      <c r="B836" s="106" t="s">
        <v>36</v>
      </c>
      <c r="C836" s="52" t="s">
        <v>30</v>
      </c>
      <c r="D836" s="82">
        <v>44024</v>
      </c>
      <c r="E836" s="123">
        <v>555984</v>
      </c>
      <c r="F836" s="123">
        <v>-1541301</v>
      </c>
      <c r="G836" s="81">
        <v>61</v>
      </c>
      <c r="H836" s="50">
        <v>3.9751067161560059</v>
      </c>
      <c r="I836" s="35" t="s">
        <v>39</v>
      </c>
      <c r="J836" s="49">
        <v>859.7452392578125</v>
      </c>
      <c r="K836" s="47">
        <v>56</v>
      </c>
      <c r="L836" s="49">
        <v>201.34425354003906</v>
      </c>
      <c r="M836" s="47">
        <v>22</v>
      </c>
      <c r="N836" s="49">
        <v>0</v>
      </c>
      <c r="O836" s="48">
        <v>0</v>
      </c>
      <c r="P836" s="47">
        <v>14.85</v>
      </c>
    </row>
    <row r="837" spans="1:16" x14ac:dyDescent="0.2">
      <c r="A837" s="105" t="s">
        <v>888</v>
      </c>
      <c r="B837" s="106" t="s">
        <v>36</v>
      </c>
      <c r="C837" s="52" t="s">
        <v>30</v>
      </c>
      <c r="D837" s="82">
        <v>44024</v>
      </c>
      <c r="E837" s="123">
        <v>560001</v>
      </c>
      <c r="F837" s="123">
        <v>-1542980</v>
      </c>
      <c r="G837" s="81">
        <v>261</v>
      </c>
      <c r="H837" s="50">
        <v>4.0152592658996582</v>
      </c>
      <c r="I837" s="35" t="s">
        <v>39</v>
      </c>
      <c r="J837" s="49">
        <v>0</v>
      </c>
      <c r="K837" s="47">
        <v>0</v>
      </c>
      <c r="L837" s="49">
        <v>0</v>
      </c>
      <c r="M837" s="47">
        <v>0</v>
      </c>
      <c r="N837" s="49">
        <v>40</v>
      </c>
      <c r="O837" s="48">
        <v>0</v>
      </c>
      <c r="P837" s="47">
        <v>0</v>
      </c>
    </row>
    <row r="838" spans="1:16" x14ac:dyDescent="0.2">
      <c r="A838" s="105" t="s">
        <v>889</v>
      </c>
      <c r="B838" s="106" t="s">
        <v>36</v>
      </c>
      <c r="C838" s="52" t="s">
        <v>30</v>
      </c>
      <c r="D838" s="82">
        <v>44033</v>
      </c>
      <c r="E838" s="123">
        <v>560002</v>
      </c>
      <c r="F838" s="123">
        <v>-1544797</v>
      </c>
      <c r="G838" s="81">
        <v>120</v>
      </c>
      <c r="H838" s="50">
        <v>4.0152592658996582</v>
      </c>
      <c r="I838" s="35" t="s">
        <v>39</v>
      </c>
      <c r="J838" s="49">
        <v>0</v>
      </c>
      <c r="K838" s="47">
        <v>0</v>
      </c>
      <c r="L838" s="49">
        <v>10.559208869934082</v>
      </c>
      <c r="M838" s="47">
        <v>1</v>
      </c>
      <c r="N838" s="49">
        <v>10</v>
      </c>
      <c r="O838" s="48">
        <v>0</v>
      </c>
      <c r="P838" s="47">
        <v>0</v>
      </c>
    </row>
    <row r="839" spans="1:16" x14ac:dyDescent="0.2">
      <c r="A839" s="105" t="s">
        <v>890</v>
      </c>
      <c r="B839" s="106" t="s">
        <v>36</v>
      </c>
      <c r="C839" s="52" t="s">
        <v>30</v>
      </c>
      <c r="D839" s="82">
        <v>44033</v>
      </c>
      <c r="E839" s="123">
        <v>555989</v>
      </c>
      <c r="F839" s="123">
        <v>-1550595</v>
      </c>
      <c r="G839" s="81">
        <v>32</v>
      </c>
      <c r="H839" s="50">
        <v>3.9751067161560059</v>
      </c>
      <c r="I839" s="35" t="s">
        <v>39</v>
      </c>
      <c r="J839" s="49">
        <v>156.2899169921875</v>
      </c>
      <c r="K839" s="47">
        <v>7</v>
      </c>
      <c r="L839" s="49">
        <v>115.63191223144531</v>
      </c>
      <c r="M839" s="47">
        <v>16</v>
      </c>
      <c r="N839" s="49">
        <v>0</v>
      </c>
      <c r="O839" s="48">
        <v>44.55</v>
      </c>
      <c r="P839" s="47">
        <v>0</v>
      </c>
    </row>
    <row r="840" spans="1:16" x14ac:dyDescent="0.2">
      <c r="A840" s="105" t="s">
        <v>891</v>
      </c>
      <c r="B840" s="106" t="s">
        <v>36</v>
      </c>
      <c r="C840" s="52" t="s">
        <v>30</v>
      </c>
      <c r="D840" s="82">
        <v>44023</v>
      </c>
      <c r="E840" s="123">
        <v>561003</v>
      </c>
      <c r="F840" s="123">
        <v>-1533601</v>
      </c>
      <c r="G840" s="81">
        <v>86</v>
      </c>
      <c r="H840" s="50">
        <v>3.9751067161560059</v>
      </c>
      <c r="I840" s="35" t="s">
        <v>39</v>
      </c>
      <c r="J840" s="49">
        <v>97.910209655761719</v>
      </c>
      <c r="K840" s="47">
        <v>8</v>
      </c>
      <c r="L840" s="49">
        <v>39.674770355224609</v>
      </c>
      <c r="M840" s="47">
        <v>5</v>
      </c>
      <c r="N840" s="49">
        <v>4.95</v>
      </c>
      <c r="O840" s="48">
        <v>9.9</v>
      </c>
      <c r="P840" s="47">
        <v>0</v>
      </c>
    </row>
    <row r="841" spans="1:16" x14ac:dyDescent="0.2">
      <c r="A841" s="105" t="s">
        <v>892</v>
      </c>
      <c r="B841" s="106" t="s">
        <v>36</v>
      </c>
      <c r="C841" s="52" t="s">
        <v>30</v>
      </c>
      <c r="D841" s="82">
        <v>44023</v>
      </c>
      <c r="E841" s="123">
        <v>560978</v>
      </c>
      <c r="F841" s="123">
        <v>-1535296</v>
      </c>
      <c r="G841" s="81">
        <v>126</v>
      </c>
      <c r="H841" s="50">
        <v>3.9751067161560059</v>
      </c>
      <c r="I841" s="35" t="s">
        <v>39</v>
      </c>
      <c r="J841" s="49">
        <v>475.83828735351563</v>
      </c>
      <c r="K841" s="47">
        <v>32</v>
      </c>
      <c r="L841" s="49">
        <v>48.778034210205078</v>
      </c>
      <c r="M841" s="47">
        <v>5</v>
      </c>
      <c r="N841" s="49">
        <v>19.8</v>
      </c>
      <c r="O841" s="48">
        <v>0</v>
      </c>
      <c r="P841" s="47">
        <v>0</v>
      </c>
    </row>
    <row r="842" spans="1:16" x14ac:dyDescent="0.2">
      <c r="A842" s="105" t="s">
        <v>893</v>
      </c>
      <c r="B842" s="106" t="s">
        <v>36</v>
      </c>
      <c r="C842" s="52" t="s">
        <v>30</v>
      </c>
      <c r="D842" s="82">
        <v>44024</v>
      </c>
      <c r="E842" s="123">
        <v>560999</v>
      </c>
      <c r="F842" s="123">
        <v>-1542903</v>
      </c>
      <c r="G842" s="81">
        <v>52</v>
      </c>
      <c r="H842" s="50">
        <v>3.9751067161560059</v>
      </c>
      <c r="I842" s="35" t="s">
        <v>39</v>
      </c>
      <c r="J842" s="49">
        <v>28.400238037109375</v>
      </c>
      <c r="K842" s="47">
        <v>2</v>
      </c>
      <c r="L842" s="49">
        <v>237.95889282226563</v>
      </c>
      <c r="M842" s="47">
        <v>36</v>
      </c>
      <c r="N842" s="49">
        <v>0</v>
      </c>
      <c r="O842" s="48">
        <v>0</v>
      </c>
      <c r="P842" s="47">
        <v>0</v>
      </c>
    </row>
    <row r="843" spans="1:16" x14ac:dyDescent="0.2">
      <c r="A843" s="105" t="s">
        <v>894</v>
      </c>
      <c r="B843" s="106" t="s">
        <v>36</v>
      </c>
      <c r="C843" s="52" t="s">
        <v>30</v>
      </c>
      <c r="D843" s="82">
        <v>44033</v>
      </c>
      <c r="E843" s="123">
        <v>561012</v>
      </c>
      <c r="F843" s="123">
        <v>-1544697</v>
      </c>
      <c r="G843" s="81">
        <v>44</v>
      </c>
      <c r="H843" s="50">
        <v>4.0152592658996582</v>
      </c>
      <c r="I843" s="35" t="s">
        <v>39</v>
      </c>
      <c r="J843" s="49">
        <v>197.55377197265625</v>
      </c>
      <c r="K843" s="47">
        <v>12</v>
      </c>
      <c r="L843" s="49">
        <v>136.458740234375</v>
      </c>
      <c r="M843" s="47">
        <v>17</v>
      </c>
      <c r="N843" s="49">
        <v>0</v>
      </c>
      <c r="O843" s="48">
        <v>15</v>
      </c>
      <c r="P843" s="47">
        <v>0</v>
      </c>
    </row>
    <row r="844" spans="1:16" x14ac:dyDescent="0.2">
      <c r="A844" s="105" t="s">
        <v>895</v>
      </c>
      <c r="B844" s="106" t="s">
        <v>36</v>
      </c>
      <c r="C844" s="52" t="s">
        <v>30</v>
      </c>
      <c r="D844" s="82">
        <v>44033</v>
      </c>
      <c r="E844" s="123">
        <v>561003</v>
      </c>
      <c r="F844" s="123">
        <v>-1550491</v>
      </c>
      <c r="G844" s="81">
        <v>17</v>
      </c>
      <c r="H844" s="50">
        <v>3.9751067161560059</v>
      </c>
      <c r="I844" s="35" t="s">
        <v>39</v>
      </c>
      <c r="J844" s="49">
        <v>207.59017944335938</v>
      </c>
      <c r="K844" s="47">
        <v>14</v>
      </c>
      <c r="L844" s="49">
        <v>134.19677734375</v>
      </c>
      <c r="M844" s="47">
        <v>16</v>
      </c>
      <c r="N844" s="49">
        <v>0</v>
      </c>
      <c r="O844" s="48">
        <v>0</v>
      </c>
      <c r="P844" s="47">
        <v>0</v>
      </c>
    </row>
    <row r="845" spans="1:16" x14ac:dyDescent="0.2">
      <c r="A845" s="105" t="s">
        <v>896</v>
      </c>
      <c r="B845" s="106" t="s">
        <v>36</v>
      </c>
      <c r="C845" s="52" t="s">
        <v>30</v>
      </c>
      <c r="D845" s="82">
        <v>44032</v>
      </c>
      <c r="E845" s="123">
        <v>561020</v>
      </c>
      <c r="F845" s="123">
        <v>-1552295</v>
      </c>
      <c r="G845" s="81">
        <v>19</v>
      </c>
      <c r="H845" s="50">
        <v>3.9751067161560059</v>
      </c>
      <c r="I845" s="35" t="s">
        <v>39</v>
      </c>
      <c r="J845" s="49">
        <v>148.23220825195313</v>
      </c>
      <c r="K845" s="47">
        <v>8</v>
      </c>
      <c r="L845" s="49">
        <v>132.76387023925781</v>
      </c>
      <c r="M845" s="47">
        <v>17</v>
      </c>
      <c r="N845" s="49">
        <v>0</v>
      </c>
      <c r="O845" s="48">
        <v>9.9</v>
      </c>
      <c r="P845" s="47">
        <v>0</v>
      </c>
    </row>
    <row r="846" spans="1:16" x14ac:dyDescent="0.2">
      <c r="A846" s="105" t="s">
        <v>897</v>
      </c>
      <c r="B846" s="106" t="s">
        <v>36</v>
      </c>
      <c r="C846" s="52" t="s">
        <v>30</v>
      </c>
      <c r="D846" s="82">
        <v>44022</v>
      </c>
      <c r="E846" s="123">
        <v>561986</v>
      </c>
      <c r="F846" s="123">
        <v>-1535099</v>
      </c>
      <c r="G846" s="81">
        <v>48</v>
      </c>
      <c r="H846" s="50">
        <v>4.0152592658996582</v>
      </c>
      <c r="I846" s="35" t="s">
        <v>39</v>
      </c>
      <c r="J846" s="49">
        <v>158.45401000976563</v>
      </c>
      <c r="K846" s="47">
        <v>8</v>
      </c>
      <c r="L846" s="49">
        <v>150.49575805664063</v>
      </c>
      <c r="M846" s="47">
        <v>20</v>
      </c>
      <c r="N846" s="49">
        <v>0</v>
      </c>
      <c r="O846" s="48">
        <v>15</v>
      </c>
      <c r="P846" s="47">
        <v>0</v>
      </c>
    </row>
    <row r="847" spans="1:16" x14ac:dyDescent="0.2">
      <c r="A847" s="105" t="s">
        <v>898</v>
      </c>
      <c r="B847" s="106" t="s">
        <v>36</v>
      </c>
      <c r="C847" s="52" t="s">
        <v>30</v>
      </c>
      <c r="D847" s="82">
        <v>44022</v>
      </c>
      <c r="E847" s="123">
        <v>561984</v>
      </c>
      <c r="F847" s="123">
        <v>-1540996</v>
      </c>
      <c r="G847" s="81">
        <v>51</v>
      </c>
      <c r="H847" s="50">
        <v>3.9751067161560059</v>
      </c>
      <c r="I847" s="35" t="s">
        <v>39</v>
      </c>
      <c r="J847" s="49">
        <v>273.2156982421875</v>
      </c>
      <c r="K847" s="47">
        <v>20</v>
      </c>
      <c r="L847" s="49">
        <v>137.52244567871094</v>
      </c>
      <c r="M847" s="47">
        <v>18</v>
      </c>
      <c r="N847" s="49">
        <v>0</v>
      </c>
      <c r="O847" s="48">
        <v>9.9</v>
      </c>
      <c r="P847" s="47">
        <v>0</v>
      </c>
    </row>
    <row r="848" spans="1:16" x14ac:dyDescent="0.2">
      <c r="A848" s="105" t="s">
        <v>899</v>
      </c>
      <c r="B848" s="106" t="s">
        <v>36</v>
      </c>
      <c r="C848" s="52" t="s">
        <v>30</v>
      </c>
      <c r="D848" s="82">
        <v>44016</v>
      </c>
      <c r="E848" s="123">
        <v>561993</v>
      </c>
      <c r="F848" s="123">
        <v>-1552209</v>
      </c>
      <c r="G848" s="81">
        <v>25</v>
      </c>
      <c r="H848" s="50">
        <v>3.9751067161560059</v>
      </c>
      <c r="I848" s="35" t="s">
        <v>39</v>
      </c>
      <c r="J848" s="49">
        <v>104.21164703369141</v>
      </c>
      <c r="K848" s="47">
        <v>6</v>
      </c>
      <c r="L848" s="49">
        <v>81.194595336914063</v>
      </c>
      <c r="M848" s="47">
        <v>10</v>
      </c>
      <c r="N848" s="49">
        <v>0</v>
      </c>
      <c r="O848" s="48">
        <v>4.95</v>
      </c>
      <c r="P848" s="47">
        <v>0</v>
      </c>
    </row>
    <row r="849" spans="1:16" x14ac:dyDescent="0.2">
      <c r="A849" s="105" t="s">
        <v>900</v>
      </c>
      <c r="B849" s="106" t="s">
        <v>36</v>
      </c>
      <c r="C849" s="52" t="s">
        <v>30</v>
      </c>
      <c r="D849" s="82">
        <v>44016</v>
      </c>
      <c r="E849" s="123">
        <v>561997</v>
      </c>
      <c r="F849" s="123">
        <v>-1554027</v>
      </c>
      <c r="G849" s="81">
        <v>39</v>
      </c>
      <c r="H849" s="50">
        <v>4.0152592658996582</v>
      </c>
      <c r="I849" s="35" t="s">
        <v>39</v>
      </c>
      <c r="J849" s="49">
        <v>31.003025054931641</v>
      </c>
      <c r="K849" s="47">
        <v>2</v>
      </c>
      <c r="L849" s="49">
        <v>77.567916870117188</v>
      </c>
      <c r="M849" s="47">
        <v>13</v>
      </c>
      <c r="N849" s="49">
        <v>0</v>
      </c>
      <c r="O849" s="48">
        <v>20</v>
      </c>
      <c r="P849" s="47">
        <v>0</v>
      </c>
    </row>
    <row r="850" spans="1:16" x14ac:dyDescent="0.2">
      <c r="A850" s="105" t="s">
        <v>901</v>
      </c>
      <c r="B850" s="106" t="s">
        <v>36</v>
      </c>
      <c r="C850" s="52" t="s">
        <v>30</v>
      </c>
      <c r="D850" s="82">
        <v>44016</v>
      </c>
      <c r="E850" s="123">
        <v>562966</v>
      </c>
      <c r="F850" s="123">
        <v>-1553902</v>
      </c>
      <c r="G850" s="81">
        <v>60</v>
      </c>
      <c r="H850" s="50">
        <v>4.0152592658996582</v>
      </c>
      <c r="I850" s="35" t="s">
        <v>39</v>
      </c>
      <c r="J850" s="49">
        <v>162.64602661132813</v>
      </c>
      <c r="K850" s="47">
        <v>12</v>
      </c>
      <c r="L850" s="49">
        <v>122.80973815917969</v>
      </c>
      <c r="M850" s="47">
        <v>14</v>
      </c>
      <c r="N850" s="49">
        <v>0</v>
      </c>
      <c r="O850" s="48">
        <v>95</v>
      </c>
      <c r="P850" s="47">
        <v>0</v>
      </c>
    </row>
    <row r="851" spans="1:16" x14ac:dyDescent="0.2">
      <c r="A851" s="105" t="s">
        <v>902</v>
      </c>
      <c r="B851" s="106" t="s">
        <v>36</v>
      </c>
      <c r="C851" s="52" t="s">
        <v>30</v>
      </c>
      <c r="D851" s="82">
        <v>44015</v>
      </c>
      <c r="E851" s="123">
        <v>564009</v>
      </c>
      <c r="F851" s="123">
        <v>-1552001</v>
      </c>
      <c r="G851" s="81">
        <v>52</v>
      </c>
      <c r="H851" s="50">
        <v>4.0152592658996582</v>
      </c>
      <c r="I851" s="35" t="s">
        <v>39</v>
      </c>
      <c r="J851" s="49">
        <v>174.37673950195313</v>
      </c>
      <c r="K851" s="47">
        <v>12</v>
      </c>
      <c r="L851" s="49">
        <v>337.44027709960938</v>
      </c>
      <c r="M851" s="47">
        <v>43</v>
      </c>
      <c r="N851" s="49">
        <v>0</v>
      </c>
      <c r="O851" s="48">
        <v>15</v>
      </c>
      <c r="P851" s="47">
        <v>0</v>
      </c>
    </row>
    <row r="852" spans="1:16" x14ac:dyDescent="0.2">
      <c r="A852" s="105" t="s">
        <v>903</v>
      </c>
      <c r="B852" s="106" t="s">
        <v>36</v>
      </c>
      <c r="C852" s="52" t="s">
        <v>30</v>
      </c>
      <c r="D852" s="82">
        <v>44025</v>
      </c>
      <c r="E852" s="123">
        <v>564997</v>
      </c>
      <c r="F852" s="123">
        <v>-1542432</v>
      </c>
      <c r="G852" s="81">
        <v>34</v>
      </c>
      <c r="H852" s="50">
        <v>4.0152592658996582</v>
      </c>
      <c r="I852" s="35" t="s">
        <v>39</v>
      </c>
      <c r="J852" s="49">
        <v>694.06219482421875</v>
      </c>
      <c r="K852" s="47">
        <v>34</v>
      </c>
      <c r="L852" s="49">
        <v>153.81112670898438</v>
      </c>
      <c r="M852" s="47">
        <v>18</v>
      </c>
      <c r="N852" s="49">
        <v>0</v>
      </c>
      <c r="O852" s="48">
        <v>5</v>
      </c>
      <c r="P852" s="47">
        <v>0</v>
      </c>
    </row>
    <row r="853" spans="1:16" x14ac:dyDescent="0.2">
      <c r="A853" s="105" t="s">
        <v>904</v>
      </c>
      <c r="B853" s="106" t="s">
        <v>36</v>
      </c>
      <c r="C853" s="52" t="s">
        <v>30</v>
      </c>
      <c r="D853" s="82">
        <v>44015</v>
      </c>
      <c r="E853" s="123">
        <v>564998</v>
      </c>
      <c r="F853" s="123">
        <v>-1551902</v>
      </c>
      <c r="G853" s="81">
        <v>124</v>
      </c>
      <c r="H853" s="50">
        <v>3.9751067161560059</v>
      </c>
      <c r="I853" s="35" t="s">
        <v>39</v>
      </c>
      <c r="J853" s="49">
        <v>203.0858154296875</v>
      </c>
      <c r="K853" s="47">
        <v>14</v>
      </c>
      <c r="L853" s="49">
        <v>44.533843994140625</v>
      </c>
      <c r="M853" s="47">
        <v>5</v>
      </c>
      <c r="N853" s="49">
        <v>19.8</v>
      </c>
      <c r="O853" s="48">
        <v>4.95</v>
      </c>
      <c r="P853" s="47">
        <v>0</v>
      </c>
    </row>
    <row r="854" spans="1:16" x14ac:dyDescent="0.2">
      <c r="A854" s="105" t="s">
        <v>905</v>
      </c>
      <c r="B854" s="106" t="s">
        <v>36</v>
      </c>
      <c r="C854" s="52" t="s">
        <v>30</v>
      </c>
      <c r="D854" s="82">
        <v>44015</v>
      </c>
      <c r="E854" s="123">
        <v>565001</v>
      </c>
      <c r="F854" s="123">
        <v>-1553709</v>
      </c>
      <c r="G854" s="81">
        <v>151</v>
      </c>
      <c r="H854" s="50">
        <v>3.9751067161560059</v>
      </c>
      <c r="I854" s="35" t="s">
        <v>39</v>
      </c>
      <c r="J854" s="49">
        <v>228.07185363769531</v>
      </c>
      <c r="K854" s="47">
        <v>17</v>
      </c>
      <c r="L854" s="49">
        <v>58.501255035400391</v>
      </c>
      <c r="M854" s="47">
        <v>7</v>
      </c>
      <c r="N854" s="49">
        <v>14.85</v>
      </c>
      <c r="O854" s="48">
        <v>0</v>
      </c>
      <c r="P854" s="47">
        <v>0</v>
      </c>
    </row>
    <row r="855" spans="1:16" x14ac:dyDescent="0.2">
      <c r="A855" s="105" t="s">
        <v>906</v>
      </c>
      <c r="B855" s="106" t="s">
        <v>36</v>
      </c>
      <c r="C855" s="52" t="s">
        <v>30</v>
      </c>
      <c r="D855" s="82">
        <v>44014</v>
      </c>
      <c r="E855" s="123">
        <v>565999</v>
      </c>
      <c r="F855" s="123">
        <v>-1553599</v>
      </c>
      <c r="G855" s="81">
        <v>154</v>
      </c>
      <c r="H855" s="50">
        <v>4.0152592658996582</v>
      </c>
      <c r="I855" s="35" t="s">
        <v>39</v>
      </c>
      <c r="J855" s="49">
        <v>474.66961669921875</v>
      </c>
      <c r="K855" s="47">
        <v>24</v>
      </c>
      <c r="L855" s="49">
        <v>173.24078369140625</v>
      </c>
      <c r="M855" s="47">
        <v>19</v>
      </c>
      <c r="N855" s="49">
        <v>5</v>
      </c>
      <c r="O855" s="48">
        <v>0</v>
      </c>
      <c r="P855" s="47">
        <v>0</v>
      </c>
    </row>
    <row r="856" spans="1:16" x14ac:dyDescent="0.2">
      <c r="A856" s="105" t="s">
        <v>907</v>
      </c>
      <c r="B856" s="106" t="s">
        <v>36</v>
      </c>
      <c r="C856" s="52" t="s">
        <v>30</v>
      </c>
      <c r="D856" s="82">
        <v>44026</v>
      </c>
      <c r="E856" s="123">
        <v>571000</v>
      </c>
      <c r="F856" s="123">
        <v>-1543975</v>
      </c>
      <c r="G856" s="81">
        <v>30</v>
      </c>
      <c r="H856" s="50">
        <v>4.0152592658996582</v>
      </c>
      <c r="I856" s="35" t="s">
        <v>39</v>
      </c>
      <c r="J856" s="49">
        <v>887.03057861328125</v>
      </c>
      <c r="K856" s="47">
        <v>33</v>
      </c>
      <c r="L856" s="49">
        <v>101.472900390625</v>
      </c>
      <c r="M856" s="47">
        <v>13</v>
      </c>
      <c r="N856" s="49">
        <v>0</v>
      </c>
      <c r="O856" s="48">
        <v>0</v>
      </c>
      <c r="P856" s="47">
        <v>0</v>
      </c>
    </row>
    <row r="857" spans="1:16" x14ac:dyDescent="0.2">
      <c r="A857" s="105" t="s">
        <v>908</v>
      </c>
      <c r="B857" s="106" t="s">
        <v>36</v>
      </c>
      <c r="C857" s="52" t="s">
        <v>30</v>
      </c>
      <c r="D857" s="82">
        <v>44026</v>
      </c>
      <c r="E857" s="123">
        <v>570997</v>
      </c>
      <c r="F857" s="123">
        <v>-1545785</v>
      </c>
      <c r="G857" s="81">
        <v>109</v>
      </c>
      <c r="H857" s="50">
        <v>3.9751067161560059</v>
      </c>
      <c r="I857" s="35" t="s">
        <v>39</v>
      </c>
      <c r="J857" s="49">
        <v>89.149734497070313</v>
      </c>
      <c r="K857" s="47">
        <v>5</v>
      </c>
      <c r="L857" s="49">
        <v>44.958900451660156</v>
      </c>
      <c r="M857" s="47">
        <v>5</v>
      </c>
      <c r="N857" s="49">
        <v>0</v>
      </c>
      <c r="O857" s="48">
        <v>4.95</v>
      </c>
      <c r="P857" s="47">
        <v>0</v>
      </c>
    </row>
    <row r="858" spans="1:16" x14ac:dyDescent="0.2">
      <c r="A858" s="105" t="s">
        <v>909</v>
      </c>
      <c r="B858" s="106" t="s">
        <v>36</v>
      </c>
      <c r="C858" s="52" t="s">
        <v>30</v>
      </c>
      <c r="D858" s="82">
        <v>44014</v>
      </c>
      <c r="E858" s="123">
        <v>570997</v>
      </c>
      <c r="F858" s="123">
        <v>-1551582</v>
      </c>
      <c r="G858" s="81">
        <v>134</v>
      </c>
      <c r="H858" s="50">
        <v>3.9751067161560059</v>
      </c>
      <c r="I858" s="35" t="s">
        <v>39</v>
      </c>
      <c r="J858" s="49">
        <v>360.20138549804688</v>
      </c>
      <c r="K858" s="47">
        <v>22</v>
      </c>
      <c r="L858" s="49">
        <v>114.33970642089844</v>
      </c>
      <c r="M858" s="47">
        <v>12</v>
      </c>
      <c r="N858" s="49">
        <v>9.9</v>
      </c>
      <c r="O858" s="48">
        <v>0</v>
      </c>
      <c r="P858" s="47">
        <v>0</v>
      </c>
    </row>
    <row r="859" spans="1:16" x14ac:dyDescent="0.2">
      <c r="A859" s="105" t="s">
        <v>910</v>
      </c>
      <c r="B859" s="106" t="s">
        <v>36</v>
      </c>
      <c r="C859" s="52" t="s">
        <v>30</v>
      </c>
      <c r="D859" s="82">
        <v>44014</v>
      </c>
      <c r="E859" s="123">
        <v>571003</v>
      </c>
      <c r="F859" s="123">
        <v>-1553498</v>
      </c>
      <c r="G859" s="81">
        <v>149</v>
      </c>
      <c r="H859" s="50">
        <v>4.0152592658996582</v>
      </c>
      <c r="I859" s="35" t="s">
        <v>39</v>
      </c>
      <c r="J859" s="49">
        <v>513.14752197265625</v>
      </c>
      <c r="K859" s="47">
        <v>31</v>
      </c>
      <c r="L859" s="49">
        <v>97.611976623535156</v>
      </c>
      <c r="M859" s="47">
        <v>10</v>
      </c>
      <c r="N859" s="49">
        <v>5</v>
      </c>
      <c r="O859" s="48">
        <v>0</v>
      </c>
      <c r="P859" s="47">
        <v>0</v>
      </c>
    </row>
    <row r="860" spans="1:16" x14ac:dyDescent="0.2">
      <c r="A860" s="105" t="s">
        <v>911</v>
      </c>
      <c r="B860" s="106" t="s">
        <v>36</v>
      </c>
      <c r="C860" s="52" t="s">
        <v>30</v>
      </c>
      <c r="D860" s="82">
        <v>44012</v>
      </c>
      <c r="E860" s="123">
        <v>571997</v>
      </c>
      <c r="F860" s="123">
        <v>-1551441</v>
      </c>
      <c r="G860" s="81">
        <v>135</v>
      </c>
      <c r="H860" s="50">
        <v>4.0152592658996582</v>
      </c>
      <c r="I860" s="35" t="s">
        <v>39</v>
      </c>
      <c r="J860" s="49">
        <v>404.97567749023438</v>
      </c>
      <c r="K860" s="47">
        <v>25</v>
      </c>
      <c r="L860" s="49">
        <v>84.639419555664063</v>
      </c>
      <c r="M860" s="47">
        <v>9</v>
      </c>
      <c r="N860" s="49">
        <v>15</v>
      </c>
      <c r="O860" s="48">
        <v>0</v>
      </c>
      <c r="P860" s="47">
        <v>0</v>
      </c>
    </row>
    <row r="861" spans="1:16" x14ac:dyDescent="0.2">
      <c r="A861" s="105" t="s">
        <v>912</v>
      </c>
      <c r="B861" s="106" t="s">
        <v>36</v>
      </c>
      <c r="C861" s="52" t="s">
        <v>30</v>
      </c>
      <c r="D861" s="82">
        <v>44012</v>
      </c>
      <c r="E861" s="123">
        <v>572001</v>
      </c>
      <c r="F861" s="123">
        <v>-1555184</v>
      </c>
      <c r="G861" s="81">
        <v>55</v>
      </c>
      <c r="H861" s="50">
        <v>4.0152592658996582</v>
      </c>
      <c r="I861" s="35" t="s">
        <v>39</v>
      </c>
      <c r="J861" s="49">
        <v>660.482177734375</v>
      </c>
      <c r="K861" s="47">
        <v>36</v>
      </c>
      <c r="L861" s="49">
        <v>301.14877319335938</v>
      </c>
      <c r="M861" s="47">
        <v>35</v>
      </c>
      <c r="N861" s="49">
        <v>0</v>
      </c>
      <c r="O861" s="48">
        <v>65</v>
      </c>
      <c r="P861" s="47">
        <v>0</v>
      </c>
    </row>
    <row r="862" spans="1:16" x14ac:dyDescent="0.2">
      <c r="A862" s="105" t="s">
        <v>913</v>
      </c>
      <c r="B862" s="106" t="s">
        <v>36</v>
      </c>
      <c r="C862" s="52" t="s">
        <v>30</v>
      </c>
      <c r="D862" s="82">
        <v>44013</v>
      </c>
      <c r="E862" s="123">
        <v>573022</v>
      </c>
      <c r="F862" s="123">
        <v>-1553309</v>
      </c>
      <c r="G862" s="81">
        <v>164</v>
      </c>
      <c r="H862" s="50">
        <v>4.0152592658996582</v>
      </c>
      <c r="I862" s="35" t="s">
        <v>39</v>
      </c>
      <c r="J862" s="49">
        <v>382.447265625</v>
      </c>
      <c r="K862" s="47">
        <v>25</v>
      </c>
      <c r="L862" s="49">
        <v>249.8675537109375</v>
      </c>
      <c r="M862" s="47">
        <v>27</v>
      </c>
      <c r="N862" s="49">
        <v>5</v>
      </c>
      <c r="O862" s="48">
        <v>0</v>
      </c>
      <c r="P862" s="47">
        <v>0</v>
      </c>
    </row>
    <row r="863" spans="1:16" x14ac:dyDescent="0.2">
      <c r="A863" s="105" t="s">
        <v>914</v>
      </c>
      <c r="B863" s="106" t="s">
        <v>36</v>
      </c>
      <c r="C863" s="52" t="s">
        <v>31</v>
      </c>
      <c r="D863" s="82">
        <v>44025</v>
      </c>
      <c r="E863" s="123">
        <v>545011</v>
      </c>
      <c r="F863" s="123">
        <v>-1573316</v>
      </c>
      <c r="G863" s="81">
        <v>223</v>
      </c>
      <c r="H863" s="50">
        <v>4.0152592658996582</v>
      </c>
      <c r="I863" s="35" t="s">
        <v>39</v>
      </c>
      <c r="J863" s="49">
        <v>0</v>
      </c>
      <c r="K863" s="47">
        <v>0</v>
      </c>
      <c r="L863" s="49">
        <v>0</v>
      </c>
      <c r="M863" s="47">
        <v>0</v>
      </c>
      <c r="N863" s="49">
        <v>50</v>
      </c>
      <c r="O863" s="48">
        <v>0</v>
      </c>
      <c r="P863" s="47">
        <v>0</v>
      </c>
    </row>
    <row r="864" spans="1:16" x14ac:dyDescent="0.2">
      <c r="A864" s="105" t="s">
        <v>915</v>
      </c>
      <c r="B864" s="106" t="s">
        <v>36</v>
      </c>
      <c r="C864" s="52" t="s">
        <v>31</v>
      </c>
      <c r="D864" s="82">
        <v>44025</v>
      </c>
      <c r="E864" s="123">
        <v>545997</v>
      </c>
      <c r="F864" s="123">
        <v>-1571535</v>
      </c>
      <c r="G864" s="81">
        <v>99</v>
      </c>
      <c r="H864" s="50">
        <v>4.0152592658996582</v>
      </c>
      <c r="I864" s="35" t="s">
        <v>39</v>
      </c>
      <c r="J864" s="49">
        <v>0</v>
      </c>
      <c r="K864" s="47">
        <v>0</v>
      </c>
      <c r="L864" s="49">
        <v>0</v>
      </c>
      <c r="M864" s="47">
        <v>0</v>
      </c>
      <c r="N864" s="49">
        <v>65</v>
      </c>
      <c r="O864" s="48">
        <v>5</v>
      </c>
      <c r="P864" s="47">
        <v>0</v>
      </c>
    </row>
    <row r="865" spans="1:16" x14ac:dyDescent="0.2">
      <c r="A865" s="105" t="s">
        <v>916</v>
      </c>
      <c r="B865" s="106" t="s">
        <v>36</v>
      </c>
      <c r="C865" s="52" t="s">
        <v>31</v>
      </c>
      <c r="D865" s="82">
        <v>44025</v>
      </c>
      <c r="E865" s="123">
        <v>545991</v>
      </c>
      <c r="F865" s="123">
        <v>-1573178</v>
      </c>
      <c r="G865" s="81">
        <v>55</v>
      </c>
      <c r="H865" s="50">
        <v>3.9751067161560059</v>
      </c>
      <c r="I865" s="35" t="s">
        <v>39</v>
      </c>
      <c r="J865" s="49">
        <v>10.987446784973145</v>
      </c>
      <c r="K865" s="47">
        <v>1</v>
      </c>
      <c r="L865" s="49">
        <v>46.3275146484375</v>
      </c>
      <c r="M865" s="47">
        <v>6</v>
      </c>
      <c r="N865" s="49">
        <v>0</v>
      </c>
      <c r="O865" s="48">
        <v>19.8</v>
      </c>
      <c r="P865" s="47">
        <v>24.75</v>
      </c>
    </row>
    <row r="866" spans="1:16" x14ac:dyDescent="0.2">
      <c r="A866" s="105" t="s">
        <v>917</v>
      </c>
      <c r="B866" s="106" t="s">
        <v>36</v>
      </c>
      <c r="C866" s="52" t="s">
        <v>31</v>
      </c>
      <c r="D866" s="82">
        <v>44025</v>
      </c>
      <c r="E866" s="123">
        <v>550011</v>
      </c>
      <c r="F866" s="123">
        <v>-1574998</v>
      </c>
      <c r="G866" s="81">
        <v>44</v>
      </c>
      <c r="H866" s="50">
        <v>3.8948016166687012</v>
      </c>
      <c r="I866" s="35" t="s">
        <v>39</v>
      </c>
      <c r="J866" s="49">
        <v>365.69500732421875</v>
      </c>
      <c r="K866" s="47">
        <v>23</v>
      </c>
      <c r="L866" s="49">
        <v>106.61773681640625</v>
      </c>
      <c r="M866" s="47">
        <v>13</v>
      </c>
      <c r="N866" s="49">
        <v>0</v>
      </c>
      <c r="O866" s="48">
        <v>4.8499999999999996</v>
      </c>
      <c r="P866" s="47">
        <v>14.55</v>
      </c>
    </row>
    <row r="867" spans="1:16" x14ac:dyDescent="0.2">
      <c r="A867" s="105" t="s">
        <v>918</v>
      </c>
      <c r="B867" s="106" t="s">
        <v>36</v>
      </c>
      <c r="C867" s="52" t="s">
        <v>31</v>
      </c>
      <c r="D867" s="82">
        <v>44026</v>
      </c>
      <c r="E867" s="123">
        <v>551001</v>
      </c>
      <c r="F867" s="123">
        <v>-1565714</v>
      </c>
      <c r="G867" s="81">
        <v>83</v>
      </c>
      <c r="H867" s="50">
        <v>3.8948016166687012</v>
      </c>
      <c r="I867" s="35" t="s">
        <v>39</v>
      </c>
      <c r="J867" s="49">
        <v>0</v>
      </c>
      <c r="K867" s="47">
        <v>0</v>
      </c>
      <c r="L867" s="49">
        <v>25.518112182617188</v>
      </c>
      <c r="M867" s="47">
        <v>4</v>
      </c>
      <c r="N867" s="49">
        <v>24.25</v>
      </c>
      <c r="O867" s="48">
        <v>29.1</v>
      </c>
      <c r="P867" s="47">
        <v>0</v>
      </c>
    </row>
    <row r="868" spans="1:16" x14ac:dyDescent="0.2">
      <c r="A868" s="105" t="s">
        <v>919</v>
      </c>
      <c r="B868" s="106" t="s">
        <v>36</v>
      </c>
      <c r="C868" s="52" t="s">
        <v>31</v>
      </c>
      <c r="D868" s="82">
        <v>44026</v>
      </c>
      <c r="E868" s="123">
        <v>550999</v>
      </c>
      <c r="F868" s="123">
        <v>-1571378</v>
      </c>
      <c r="G868" s="81">
        <v>60</v>
      </c>
      <c r="H868" s="50">
        <v>3.9751067161560059</v>
      </c>
      <c r="I868" s="35" t="s">
        <v>39</v>
      </c>
      <c r="J868" s="49">
        <v>0</v>
      </c>
      <c r="K868" s="47">
        <v>0</v>
      </c>
      <c r="L868" s="49">
        <v>26.931884765625</v>
      </c>
      <c r="M868" s="47">
        <v>6</v>
      </c>
      <c r="N868" s="49">
        <v>24.75</v>
      </c>
      <c r="O868" s="48">
        <v>34.65</v>
      </c>
      <c r="P868" s="47">
        <v>0</v>
      </c>
    </row>
    <row r="869" spans="1:16" x14ac:dyDescent="0.2">
      <c r="A869" s="105" t="s">
        <v>920</v>
      </c>
      <c r="B869" s="106" t="s">
        <v>36</v>
      </c>
      <c r="C869" s="52" t="s">
        <v>31</v>
      </c>
      <c r="D869" s="82">
        <v>44024</v>
      </c>
      <c r="E869" s="123">
        <v>551019</v>
      </c>
      <c r="F869" s="123">
        <v>-1580709</v>
      </c>
      <c r="G869" s="81">
        <v>59</v>
      </c>
      <c r="H869" s="50">
        <v>4.0554118156433105</v>
      </c>
      <c r="I869" s="35" t="s">
        <v>39</v>
      </c>
      <c r="J869" s="49">
        <v>136.4808349609375</v>
      </c>
      <c r="K869" s="47">
        <v>9</v>
      </c>
      <c r="L869" s="49">
        <v>213.35917663574219</v>
      </c>
      <c r="M869" s="47">
        <v>30</v>
      </c>
      <c r="N869" s="49">
        <v>0</v>
      </c>
      <c r="O869" s="48">
        <v>5.05</v>
      </c>
      <c r="P869" s="47">
        <v>0</v>
      </c>
    </row>
    <row r="870" spans="1:16" x14ac:dyDescent="0.2">
      <c r="A870" s="105" t="s">
        <v>921</v>
      </c>
      <c r="B870" s="106" t="s">
        <v>36</v>
      </c>
      <c r="C870" s="52" t="s">
        <v>31</v>
      </c>
      <c r="D870" s="82">
        <v>44026</v>
      </c>
      <c r="E870" s="123">
        <v>551988</v>
      </c>
      <c r="F870" s="123">
        <v>-1563932</v>
      </c>
      <c r="G870" s="81">
        <v>62</v>
      </c>
      <c r="H870" s="50">
        <v>3.9751067161560059</v>
      </c>
      <c r="I870" s="35" t="s">
        <v>39</v>
      </c>
      <c r="J870" s="49">
        <v>145.44903564453125</v>
      </c>
      <c r="K870" s="47">
        <v>10</v>
      </c>
      <c r="L870" s="49">
        <v>100.54234313964844</v>
      </c>
      <c r="M870" s="47">
        <v>18</v>
      </c>
      <c r="N870" s="49">
        <v>0</v>
      </c>
      <c r="O870" s="48">
        <v>39.6</v>
      </c>
      <c r="P870" s="47">
        <v>4.95</v>
      </c>
    </row>
    <row r="871" spans="1:16" x14ac:dyDescent="0.2">
      <c r="A871" s="105" t="s">
        <v>922</v>
      </c>
      <c r="B871" s="106" t="s">
        <v>36</v>
      </c>
      <c r="C871" s="52" t="s">
        <v>31</v>
      </c>
      <c r="D871" s="82">
        <v>44026</v>
      </c>
      <c r="E871" s="123">
        <v>552005</v>
      </c>
      <c r="F871" s="123">
        <v>-1571387</v>
      </c>
      <c r="G871" s="81">
        <v>48</v>
      </c>
      <c r="H871" s="50">
        <v>3.9751067161560059</v>
      </c>
      <c r="I871" s="35" t="s">
        <v>39</v>
      </c>
      <c r="J871" s="49">
        <v>172.54083251953125</v>
      </c>
      <c r="K871" s="47">
        <v>11</v>
      </c>
      <c r="L871" s="49">
        <v>175.85496520996094</v>
      </c>
      <c r="M871" s="47">
        <v>26</v>
      </c>
      <c r="N871" s="49">
        <v>0</v>
      </c>
      <c r="O871" s="48">
        <v>29.7</v>
      </c>
      <c r="P871" s="47">
        <v>0</v>
      </c>
    </row>
    <row r="872" spans="1:16" x14ac:dyDescent="0.2">
      <c r="A872" s="105" t="s">
        <v>923</v>
      </c>
      <c r="B872" s="106" t="s">
        <v>36</v>
      </c>
      <c r="C872" s="52" t="s">
        <v>31</v>
      </c>
      <c r="D872" s="82">
        <v>44024</v>
      </c>
      <c r="E872" s="123">
        <v>551990</v>
      </c>
      <c r="F872" s="123">
        <v>-1580610</v>
      </c>
      <c r="G872" s="81">
        <v>58</v>
      </c>
      <c r="H872" s="50">
        <v>3.9751067161560059</v>
      </c>
      <c r="I872" s="35" t="s">
        <v>39</v>
      </c>
      <c r="J872" s="49">
        <v>143.81057739257813</v>
      </c>
      <c r="K872" s="47">
        <v>10</v>
      </c>
      <c r="L872" s="49">
        <v>202.65599060058594</v>
      </c>
      <c r="M872" s="47">
        <v>27</v>
      </c>
      <c r="N872" s="49">
        <v>0</v>
      </c>
      <c r="O872" s="48">
        <v>49.5</v>
      </c>
      <c r="P872" s="47">
        <v>0</v>
      </c>
    </row>
    <row r="873" spans="1:16" x14ac:dyDescent="0.2">
      <c r="A873" s="105" t="s">
        <v>924</v>
      </c>
      <c r="B873" s="106" t="s">
        <v>36</v>
      </c>
      <c r="C873" s="52" t="s">
        <v>31</v>
      </c>
      <c r="D873" s="82">
        <v>44019</v>
      </c>
      <c r="E873" s="123">
        <v>553005</v>
      </c>
      <c r="F873" s="123">
        <v>-1571271</v>
      </c>
      <c r="G873" s="81">
        <v>47</v>
      </c>
      <c r="H873" s="50">
        <v>3.8948016166687012</v>
      </c>
      <c r="I873" s="35" t="s">
        <v>39</v>
      </c>
      <c r="J873" s="49">
        <v>209.648681640625</v>
      </c>
      <c r="K873" s="47">
        <v>15</v>
      </c>
      <c r="L873" s="49">
        <v>313.25308227539063</v>
      </c>
      <c r="M873" s="47">
        <v>45</v>
      </c>
      <c r="N873" s="49">
        <v>0</v>
      </c>
      <c r="O873" s="48">
        <v>38.320987654320987</v>
      </c>
      <c r="P873" s="47">
        <v>0</v>
      </c>
    </row>
    <row r="874" spans="1:16" x14ac:dyDescent="0.2">
      <c r="A874" s="105" t="s">
        <v>925</v>
      </c>
      <c r="B874" s="106" t="s">
        <v>36</v>
      </c>
      <c r="C874" s="52" t="s">
        <v>31</v>
      </c>
      <c r="D874" s="82">
        <v>44019</v>
      </c>
      <c r="E874" s="123">
        <v>553004</v>
      </c>
      <c r="F874" s="123">
        <v>-1573068</v>
      </c>
      <c r="G874" s="81">
        <v>51</v>
      </c>
      <c r="H874" s="50">
        <v>4.0152592658996582</v>
      </c>
      <c r="I874" s="35" t="s">
        <v>39</v>
      </c>
      <c r="J874" s="49">
        <v>146.22554016113281</v>
      </c>
      <c r="K874" s="47">
        <v>10</v>
      </c>
      <c r="L874" s="49">
        <v>146.34983825683594</v>
      </c>
      <c r="M874" s="47">
        <v>22</v>
      </c>
      <c r="N874" s="49">
        <v>0</v>
      </c>
      <c r="O874" s="48">
        <v>35</v>
      </c>
      <c r="P874" s="47">
        <v>0</v>
      </c>
    </row>
    <row r="875" spans="1:16" x14ac:dyDescent="0.2">
      <c r="A875" s="105" t="s">
        <v>926</v>
      </c>
      <c r="B875" s="106" t="s">
        <v>36</v>
      </c>
      <c r="C875" s="52" t="s">
        <v>31</v>
      </c>
      <c r="D875" s="82">
        <v>44024</v>
      </c>
      <c r="E875" s="123">
        <v>552999</v>
      </c>
      <c r="F875" s="123">
        <v>-1580623</v>
      </c>
      <c r="G875" s="81">
        <v>70</v>
      </c>
      <c r="H875" s="50">
        <v>4.0554118156433105</v>
      </c>
      <c r="I875" s="35" t="s">
        <v>39</v>
      </c>
      <c r="J875" s="49">
        <v>66.169776916503906</v>
      </c>
      <c r="K875" s="47">
        <v>5</v>
      </c>
      <c r="L875" s="49">
        <v>132.652099609375</v>
      </c>
      <c r="M875" s="47">
        <v>18</v>
      </c>
      <c r="N875" s="49">
        <v>25.25</v>
      </c>
      <c r="O875" s="48">
        <v>5.05</v>
      </c>
      <c r="P875" s="47">
        <v>0</v>
      </c>
    </row>
    <row r="876" spans="1:16" x14ac:dyDescent="0.2">
      <c r="A876" s="105" t="s">
        <v>927</v>
      </c>
      <c r="B876" s="106" t="s">
        <v>36</v>
      </c>
      <c r="C876" s="52" t="s">
        <v>31</v>
      </c>
      <c r="D876" s="82">
        <v>44024</v>
      </c>
      <c r="E876" s="123">
        <v>552993</v>
      </c>
      <c r="F876" s="123">
        <v>-1582375</v>
      </c>
      <c r="G876" s="81">
        <v>79</v>
      </c>
      <c r="H876" s="50">
        <v>3.9349541664123535</v>
      </c>
      <c r="I876" s="35" t="s">
        <v>39</v>
      </c>
      <c r="J876" s="49">
        <v>49.691596984863281</v>
      </c>
      <c r="K876" s="47">
        <v>4</v>
      </c>
      <c r="L876" s="49">
        <v>90.178367614746094</v>
      </c>
      <c r="M876" s="47">
        <v>11</v>
      </c>
      <c r="N876" s="49">
        <v>32.666666666666664</v>
      </c>
      <c r="O876" s="48">
        <v>0</v>
      </c>
      <c r="P876" s="47">
        <v>0</v>
      </c>
    </row>
    <row r="877" spans="1:16" x14ac:dyDescent="0.2">
      <c r="A877" s="105" t="s">
        <v>928</v>
      </c>
      <c r="B877" s="106" t="s">
        <v>36</v>
      </c>
      <c r="C877" s="52" t="s">
        <v>31</v>
      </c>
      <c r="D877" s="82">
        <v>44019</v>
      </c>
      <c r="E877" s="123">
        <v>553999</v>
      </c>
      <c r="F877" s="123">
        <v>-1565541</v>
      </c>
      <c r="G877" s="81">
        <v>45</v>
      </c>
      <c r="H877" s="50">
        <v>4.0152592658996582</v>
      </c>
      <c r="I877" s="35" t="s">
        <v>39</v>
      </c>
      <c r="J877" s="49">
        <v>51.295753479003906</v>
      </c>
      <c r="K877" s="47">
        <v>4</v>
      </c>
      <c r="L877" s="49">
        <v>162.13302612304688</v>
      </c>
      <c r="M877" s="47">
        <v>29</v>
      </c>
      <c r="N877" s="49">
        <v>0</v>
      </c>
      <c r="O877" s="48">
        <v>30</v>
      </c>
      <c r="P877" s="47">
        <v>0</v>
      </c>
    </row>
    <row r="878" spans="1:16" x14ac:dyDescent="0.2">
      <c r="A878" s="105" t="s">
        <v>929</v>
      </c>
      <c r="B878" s="106" t="s">
        <v>36</v>
      </c>
      <c r="C878" s="52" t="s">
        <v>31</v>
      </c>
      <c r="D878" s="82">
        <v>44019</v>
      </c>
      <c r="E878" s="123">
        <v>553995</v>
      </c>
      <c r="F878" s="123">
        <v>-1571301</v>
      </c>
      <c r="G878" s="81">
        <v>47</v>
      </c>
      <c r="H878" s="50">
        <v>3.9751067161560059</v>
      </c>
      <c r="I878" s="35" t="s">
        <v>39</v>
      </c>
      <c r="J878" s="49">
        <v>55.766757965087891</v>
      </c>
      <c r="K878" s="47">
        <v>4</v>
      </c>
      <c r="L878" s="49">
        <v>282.37472534179688</v>
      </c>
      <c r="M878" s="47">
        <v>40</v>
      </c>
      <c r="N878" s="49">
        <v>0</v>
      </c>
      <c r="O878" s="48">
        <v>9.9</v>
      </c>
      <c r="P878" s="47">
        <v>0</v>
      </c>
    </row>
    <row r="879" spans="1:16" x14ac:dyDescent="0.2">
      <c r="A879" s="105" t="s">
        <v>930</v>
      </c>
      <c r="B879" s="106" t="s">
        <v>36</v>
      </c>
      <c r="C879" s="52" t="s">
        <v>31</v>
      </c>
      <c r="D879" s="82">
        <v>44022</v>
      </c>
      <c r="E879" s="123">
        <v>554051</v>
      </c>
      <c r="F879" s="123">
        <v>-1584096</v>
      </c>
      <c r="G879" s="81">
        <v>50</v>
      </c>
      <c r="H879" s="50">
        <v>3.9349541664123535</v>
      </c>
      <c r="I879" s="35" t="s">
        <v>39</v>
      </c>
      <c r="J879" s="49">
        <v>173.22846984863281</v>
      </c>
      <c r="K879" s="47">
        <v>12</v>
      </c>
      <c r="L879" s="49">
        <v>295.5947265625</v>
      </c>
      <c r="M879" s="47">
        <v>42</v>
      </c>
      <c r="N879" s="49">
        <v>0</v>
      </c>
      <c r="O879" s="48">
        <v>39.200000000000003</v>
      </c>
      <c r="P879" s="47">
        <v>0</v>
      </c>
    </row>
    <row r="880" spans="1:16" x14ac:dyDescent="0.2">
      <c r="A880" s="105" t="s">
        <v>931</v>
      </c>
      <c r="B880" s="106" t="s">
        <v>36</v>
      </c>
      <c r="C880" s="52" t="s">
        <v>31</v>
      </c>
      <c r="D880" s="82">
        <v>44020</v>
      </c>
      <c r="E880" s="123">
        <v>554998</v>
      </c>
      <c r="F880" s="123">
        <v>-1580476</v>
      </c>
      <c r="G880" s="81">
        <v>44</v>
      </c>
      <c r="H880" s="50">
        <v>3.9751067161560059</v>
      </c>
      <c r="I880" s="35" t="s">
        <v>39</v>
      </c>
      <c r="J880" s="49">
        <v>111.43959045410156</v>
      </c>
      <c r="K880" s="47">
        <v>8</v>
      </c>
      <c r="L880" s="49">
        <v>259.6226806640625</v>
      </c>
      <c r="M880" s="47">
        <v>35</v>
      </c>
      <c r="N880" s="49">
        <v>0</v>
      </c>
      <c r="O880" s="48">
        <v>79.2</v>
      </c>
      <c r="P880" s="47">
        <v>0</v>
      </c>
    </row>
    <row r="881" spans="1:16" x14ac:dyDescent="0.2">
      <c r="A881" s="105" t="s">
        <v>932</v>
      </c>
      <c r="B881" s="106" t="s">
        <v>36</v>
      </c>
      <c r="C881" s="52" t="s">
        <v>31</v>
      </c>
      <c r="D881" s="82">
        <v>44022</v>
      </c>
      <c r="E881" s="123">
        <v>555023</v>
      </c>
      <c r="F881" s="123">
        <v>-1582301</v>
      </c>
      <c r="G881" s="81">
        <v>59</v>
      </c>
      <c r="H881" s="50">
        <v>3.9349541664123535</v>
      </c>
      <c r="I881" s="35" t="s">
        <v>39</v>
      </c>
      <c r="J881" s="49">
        <v>465.97467041015625</v>
      </c>
      <c r="K881" s="47">
        <v>27</v>
      </c>
      <c r="L881" s="49">
        <v>274.23098754882813</v>
      </c>
      <c r="M881" s="47">
        <v>36</v>
      </c>
      <c r="N881" s="49">
        <v>0</v>
      </c>
      <c r="O881" s="48">
        <v>19.600000000000001</v>
      </c>
      <c r="P881" s="47">
        <v>0</v>
      </c>
    </row>
    <row r="882" spans="1:16" x14ac:dyDescent="0.2">
      <c r="A882" s="105" t="s">
        <v>933</v>
      </c>
      <c r="B882" s="106" t="s">
        <v>36</v>
      </c>
      <c r="C882" s="52" t="s">
        <v>31</v>
      </c>
      <c r="D882" s="82">
        <v>44020</v>
      </c>
      <c r="E882" s="123">
        <v>555984</v>
      </c>
      <c r="F882" s="123">
        <v>-1574706</v>
      </c>
      <c r="G882" s="81">
        <v>67</v>
      </c>
      <c r="H882" s="50">
        <v>3.9751067161560059</v>
      </c>
      <c r="I882" s="35" t="s">
        <v>39</v>
      </c>
      <c r="J882" s="49">
        <v>270.96499633789063</v>
      </c>
      <c r="K882" s="47">
        <v>21</v>
      </c>
      <c r="L882" s="49">
        <v>473.09616088867188</v>
      </c>
      <c r="M882" s="47">
        <v>59</v>
      </c>
      <c r="N882" s="49">
        <v>0</v>
      </c>
      <c r="O882" s="48">
        <v>4.95</v>
      </c>
      <c r="P882" s="47">
        <v>0</v>
      </c>
    </row>
    <row r="883" spans="1:16" x14ac:dyDescent="0.2">
      <c r="A883" s="105" t="s">
        <v>934</v>
      </c>
      <c r="B883" s="106" t="s">
        <v>36</v>
      </c>
      <c r="C883" s="52" t="s">
        <v>31</v>
      </c>
      <c r="D883" s="82">
        <v>44021</v>
      </c>
      <c r="E883" s="123">
        <v>561045</v>
      </c>
      <c r="F883" s="123">
        <v>-1574702</v>
      </c>
      <c r="G883" s="81">
        <v>78</v>
      </c>
      <c r="H883" s="50">
        <v>3.9751067161560059</v>
      </c>
      <c r="I883" s="35" t="s">
        <v>39</v>
      </c>
      <c r="J883" s="49">
        <v>350.54458618164063</v>
      </c>
      <c r="K883" s="47">
        <v>20</v>
      </c>
      <c r="L883" s="49">
        <v>94.914688110351563</v>
      </c>
      <c r="M883" s="47">
        <v>11</v>
      </c>
      <c r="N883" s="49">
        <v>0</v>
      </c>
      <c r="O883" s="48">
        <v>4.95</v>
      </c>
      <c r="P883" s="47">
        <v>0</v>
      </c>
    </row>
    <row r="884" spans="1:16" x14ac:dyDescent="0.2">
      <c r="A884" s="105" t="s">
        <v>935</v>
      </c>
      <c r="B884" s="106" t="s">
        <v>36</v>
      </c>
      <c r="C884" s="52" t="s">
        <v>31</v>
      </c>
      <c r="D884" s="82">
        <v>44021</v>
      </c>
      <c r="E884" s="123">
        <v>561006</v>
      </c>
      <c r="F884" s="123">
        <v>-1580420</v>
      </c>
      <c r="G884" s="81">
        <v>35</v>
      </c>
      <c r="H884" s="50">
        <v>3.9751067161560059</v>
      </c>
      <c r="I884" s="35" t="s">
        <v>39</v>
      </c>
      <c r="J884" s="49">
        <v>183.30162048339844</v>
      </c>
      <c r="K884" s="47">
        <v>5</v>
      </c>
      <c r="L884" s="49">
        <v>7.8786296844482422</v>
      </c>
      <c r="M884" s="47">
        <v>1</v>
      </c>
      <c r="N884" s="49">
        <v>0</v>
      </c>
      <c r="O884" s="48">
        <v>19.8</v>
      </c>
      <c r="P884" s="47">
        <v>0</v>
      </c>
    </row>
    <row r="885" spans="1:16" x14ac:dyDescent="0.2">
      <c r="A885" s="105" t="s">
        <v>936</v>
      </c>
      <c r="B885" s="106" t="s">
        <v>36</v>
      </c>
      <c r="C885" s="52" t="s">
        <v>32</v>
      </c>
      <c r="D885" s="82">
        <v>44046</v>
      </c>
      <c r="E885" s="123">
        <v>552003</v>
      </c>
      <c r="F885" s="123">
        <v>-1560262</v>
      </c>
      <c r="G885" s="81">
        <v>153</v>
      </c>
      <c r="H885" s="50">
        <v>4.0152592658996582</v>
      </c>
      <c r="I885" s="35" t="s">
        <v>39</v>
      </c>
      <c r="J885" s="49">
        <v>281.12741088867188</v>
      </c>
      <c r="K885" s="47">
        <v>18</v>
      </c>
      <c r="L885" s="49">
        <v>29.347251892089844</v>
      </c>
      <c r="M885" s="47">
        <v>3</v>
      </c>
      <c r="N885" s="49">
        <v>50</v>
      </c>
      <c r="O885" s="48">
        <v>0</v>
      </c>
      <c r="P885" s="47">
        <v>0</v>
      </c>
    </row>
    <row r="886" spans="1:16" x14ac:dyDescent="0.2">
      <c r="A886" s="105" t="s">
        <v>937</v>
      </c>
      <c r="B886" s="106" t="s">
        <v>36</v>
      </c>
      <c r="C886" s="52" t="s">
        <v>32</v>
      </c>
      <c r="D886" s="82">
        <v>44045</v>
      </c>
      <c r="E886" s="123">
        <v>553001</v>
      </c>
      <c r="F886" s="123">
        <v>-1554482</v>
      </c>
      <c r="G886" s="81">
        <v>120</v>
      </c>
      <c r="H886" s="50">
        <v>4.0152592658996582</v>
      </c>
      <c r="I886" s="35" t="s">
        <v>39</v>
      </c>
      <c r="J886" s="49">
        <v>13.31013011932373</v>
      </c>
      <c r="K886" s="47">
        <v>1</v>
      </c>
      <c r="L886" s="49">
        <v>21.053071975708008</v>
      </c>
      <c r="M886" s="47">
        <v>3</v>
      </c>
      <c r="N886" s="49">
        <v>30</v>
      </c>
      <c r="O886" s="48">
        <v>0</v>
      </c>
      <c r="P886" s="47">
        <v>0</v>
      </c>
    </row>
    <row r="887" spans="1:16" x14ac:dyDescent="0.2">
      <c r="A887" s="105" t="s">
        <v>938</v>
      </c>
      <c r="B887" s="106" t="s">
        <v>36</v>
      </c>
      <c r="C887" s="52" t="s">
        <v>32</v>
      </c>
      <c r="D887" s="82">
        <v>44046</v>
      </c>
      <c r="E887" s="123">
        <v>552998</v>
      </c>
      <c r="F887" s="123">
        <v>-1560335</v>
      </c>
      <c r="G887" s="81">
        <v>110</v>
      </c>
      <c r="H887" s="50">
        <v>3.9751067161560059</v>
      </c>
      <c r="I887" s="35" t="s">
        <v>39</v>
      </c>
      <c r="J887" s="49">
        <v>0</v>
      </c>
      <c r="K887" s="47">
        <v>0</v>
      </c>
      <c r="L887" s="49">
        <v>0</v>
      </c>
      <c r="M887" s="47">
        <v>0</v>
      </c>
      <c r="N887" s="49">
        <v>39.6</v>
      </c>
      <c r="O887" s="48">
        <v>0</v>
      </c>
      <c r="P887" s="47">
        <v>0</v>
      </c>
    </row>
    <row r="888" spans="1:16" x14ac:dyDescent="0.2">
      <c r="A888" s="105" t="s">
        <v>939</v>
      </c>
      <c r="B888" s="106" t="s">
        <v>36</v>
      </c>
      <c r="C888" s="52" t="s">
        <v>32</v>
      </c>
      <c r="D888" s="82">
        <v>44045</v>
      </c>
      <c r="E888" s="123">
        <v>553997</v>
      </c>
      <c r="F888" s="123">
        <v>-1552573</v>
      </c>
      <c r="G888" s="81">
        <v>100</v>
      </c>
      <c r="H888" s="50">
        <v>4.0152592658996582</v>
      </c>
      <c r="I888" s="35" t="s">
        <v>39</v>
      </c>
      <c r="J888" s="49">
        <v>61.891315460205078</v>
      </c>
      <c r="K888" s="47">
        <v>2</v>
      </c>
      <c r="L888" s="49">
        <v>4.9222426414489746</v>
      </c>
      <c r="M888" s="47">
        <v>1</v>
      </c>
      <c r="N888" s="49">
        <v>35</v>
      </c>
      <c r="O888" s="48">
        <v>20</v>
      </c>
      <c r="P888" s="47">
        <v>0</v>
      </c>
    </row>
    <row r="889" spans="1:16" x14ac:dyDescent="0.2">
      <c r="A889" s="105" t="s">
        <v>940</v>
      </c>
      <c r="B889" s="106" t="s">
        <v>36</v>
      </c>
      <c r="C889" s="52" t="s">
        <v>32</v>
      </c>
      <c r="D889" s="82">
        <v>44047</v>
      </c>
      <c r="E889" s="123">
        <v>553998</v>
      </c>
      <c r="F889" s="123">
        <v>-1563725</v>
      </c>
      <c r="G889" s="81">
        <v>132</v>
      </c>
      <c r="H889" s="50">
        <v>3.9751067161560059</v>
      </c>
      <c r="I889" s="35" t="s">
        <v>39</v>
      </c>
      <c r="J889" s="49">
        <v>246.22357177734375</v>
      </c>
      <c r="K889" s="47">
        <v>16</v>
      </c>
      <c r="L889" s="49">
        <v>36.095832824707031</v>
      </c>
      <c r="M889" s="47">
        <v>4</v>
      </c>
      <c r="N889" s="49">
        <v>24.75</v>
      </c>
      <c r="O889" s="48">
        <v>0</v>
      </c>
      <c r="P889" s="47">
        <v>0</v>
      </c>
    </row>
    <row r="890" spans="1:16" x14ac:dyDescent="0.2">
      <c r="A890" s="105" t="s">
        <v>941</v>
      </c>
      <c r="B890" s="106" t="s">
        <v>36</v>
      </c>
      <c r="C890" s="52" t="s">
        <v>32</v>
      </c>
      <c r="D890" s="82">
        <v>44044</v>
      </c>
      <c r="E890" s="123">
        <v>554999</v>
      </c>
      <c r="F890" s="123">
        <v>-1550705</v>
      </c>
      <c r="G890" s="81">
        <v>64</v>
      </c>
      <c r="H890" s="50">
        <v>4.0152592658996582</v>
      </c>
      <c r="I890" s="35" t="s">
        <v>39</v>
      </c>
      <c r="J890" s="49">
        <v>179.54783630371094</v>
      </c>
      <c r="K890" s="47">
        <v>13</v>
      </c>
      <c r="L890" s="49">
        <v>260.00717163085938</v>
      </c>
      <c r="M890" s="47">
        <v>39</v>
      </c>
      <c r="N890" s="49">
        <v>5</v>
      </c>
      <c r="O890" s="48">
        <v>35</v>
      </c>
      <c r="P890" s="47">
        <v>5</v>
      </c>
    </row>
    <row r="891" spans="1:16" x14ac:dyDescent="0.2">
      <c r="A891" s="105" t="s">
        <v>942</v>
      </c>
      <c r="B891" s="106" t="s">
        <v>36</v>
      </c>
      <c r="C891" s="52" t="s">
        <v>32</v>
      </c>
      <c r="D891" s="82">
        <v>44044</v>
      </c>
      <c r="E891" s="123">
        <v>554996</v>
      </c>
      <c r="F891" s="123">
        <v>-1552501</v>
      </c>
      <c r="G891" s="81">
        <v>26</v>
      </c>
      <c r="H891" s="50">
        <v>3.9751067161560059</v>
      </c>
      <c r="I891" s="35" t="s">
        <v>39</v>
      </c>
      <c r="J891" s="49">
        <v>63.455921173095703</v>
      </c>
      <c r="K891" s="47">
        <v>3</v>
      </c>
      <c r="L891" s="49">
        <v>138.99671936035156</v>
      </c>
      <c r="M891" s="47">
        <v>20</v>
      </c>
      <c r="N891" s="49">
        <v>0</v>
      </c>
      <c r="O891" s="48">
        <v>0</v>
      </c>
      <c r="P891" s="47">
        <v>0</v>
      </c>
    </row>
    <row r="892" spans="1:16" x14ac:dyDescent="0.2">
      <c r="A892" s="105" t="s">
        <v>943</v>
      </c>
      <c r="B892" s="106" t="s">
        <v>36</v>
      </c>
      <c r="C892" s="52" t="s">
        <v>32</v>
      </c>
      <c r="D892" s="82">
        <v>44047</v>
      </c>
      <c r="E892" s="123">
        <v>554997</v>
      </c>
      <c r="F892" s="123">
        <v>-1560114</v>
      </c>
      <c r="G892" s="81">
        <v>58</v>
      </c>
      <c r="H892" s="50">
        <v>4.0152592658996582</v>
      </c>
      <c r="I892" s="35" t="s">
        <v>39</v>
      </c>
      <c r="J892" s="49">
        <v>758.7298583984375</v>
      </c>
      <c r="K892" s="47">
        <v>52</v>
      </c>
      <c r="L892" s="49">
        <v>410.49078369140625</v>
      </c>
      <c r="M892" s="47">
        <v>48</v>
      </c>
      <c r="N892" s="49">
        <v>0</v>
      </c>
      <c r="O892" s="48">
        <v>20</v>
      </c>
      <c r="P892" s="47">
        <v>0</v>
      </c>
    </row>
    <row r="893" spans="1:16" x14ac:dyDescent="0.2">
      <c r="A893" s="105" t="s">
        <v>944</v>
      </c>
      <c r="B893" s="106" t="s">
        <v>36</v>
      </c>
      <c r="C893" s="52" t="s">
        <v>32</v>
      </c>
      <c r="D893" s="82">
        <v>44047</v>
      </c>
      <c r="E893" s="123">
        <v>555001</v>
      </c>
      <c r="F893" s="123">
        <v>-1561919</v>
      </c>
      <c r="G893" s="81">
        <v>132</v>
      </c>
      <c r="H893" s="50">
        <v>4.0152592658996582</v>
      </c>
      <c r="I893" s="35" t="s">
        <v>39</v>
      </c>
      <c r="J893" s="49">
        <v>346.96688842773438</v>
      </c>
      <c r="K893" s="47">
        <v>23</v>
      </c>
      <c r="L893" s="49">
        <v>88.168190002441406</v>
      </c>
      <c r="M893" s="47">
        <v>10</v>
      </c>
      <c r="N893" s="49">
        <v>45</v>
      </c>
      <c r="O893" s="48">
        <v>0</v>
      </c>
      <c r="P893" s="47">
        <v>0</v>
      </c>
    </row>
    <row r="894" spans="1:16" x14ac:dyDescent="0.2">
      <c r="A894" s="105" t="s">
        <v>945</v>
      </c>
      <c r="B894" s="106" t="s">
        <v>36</v>
      </c>
      <c r="C894" s="52" t="s">
        <v>32</v>
      </c>
      <c r="D894" s="82">
        <v>44048</v>
      </c>
      <c r="E894" s="123">
        <v>555999</v>
      </c>
      <c r="F894" s="123">
        <v>-1555999</v>
      </c>
      <c r="G894" s="81">
        <v>43</v>
      </c>
      <c r="H894" s="50">
        <v>3.9751067161560059</v>
      </c>
      <c r="I894" s="35" t="s">
        <v>39</v>
      </c>
      <c r="J894" s="49">
        <v>71.550956726074219</v>
      </c>
      <c r="K894" s="47">
        <v>5</v>
      </c>
      <c r="L894" s="49">
        <v>112.84379577636719</v>
      </c>
      <c r="M894" s="47">
        <v>17</v>
      </c>
      <c r="N894" s="49">
        <v>0</v>
      </c>
      <c r="O894" s="48">
        <v>103.95</v>
      </c>
      <c r="P894" s="47">
        <v>0</v>
      </c>
    </row>
    <row r="895" spans="1:16" x14ac:dyDescent="0.2">
      <c r="A895" s="105" t="s">
        <v>946</v>
      </c>
      <c r="B895" s="106" t="s">
        <v>36</v>
      </c>
      <c r="C895" s="52" t="s">
        <v>32</v>
      </c>
      <c r="D895" s="82">
        <v>44048</v>
      </c>
      <c r="E895" s="123">
        <v>555999</v>
      </c>
      <c r="F895" s="123">
        <v>-1561784</v>
      </c>
      <c r="G895" s="81">
        <v>116</v>
      </c>
      <c r="H895" s="50">
        <v>4.0152592658996582</v>
      </c>
      <c r="I895" s="35" t="s">
        <v>39</v>
      </c>
      <c r="J895" s="49">
        <v>393.52816772460938</v>
      </c>
      <c r="K895" s="47">
        <v>24</v>
      </c>
      <c r="L895" s="49">
        <v>27.08961296081543</v>
      </c>
      <c r="M895" s="47">
        <v>3</v>
      </c>
      <c r="N895" s="49">
        <v>25</v>
      </c>
      <c r="O895" s="48">
        <v>30</v>
      </c>
      <c r="P895" s="47">
        <v>0</v>
      </c>
    </row>
    <row r="896" spans="1:16" x14ac:dyDescent="0.2">
      <c r="A896" s="105" t="s">
        <v>947</v>
      </c>
      <c r="B896" s="106" t="s">
        <v>36</v>
      </c>
      <c r="C896" s="52" t="s">
        <v>32</v>
      </c>
      <c r="D896" s="82">
        <v>44058</v>
      </c>
      <c r="E896" s="123">
        <v>560000</v>
      </c>
      <c r="F896" s="123">
        <v>-1563642</v>
      </c>
      <c r="G896" s="81">
        <v>105</v>
      </c>
      <c r="H896" s="50">
        <v>3.9751067161560059</v>
      </c>
      <c r="I896" s="35" t="s">
        <v>39</v>
      </c>
      <c r="J896" s="49">
        <v>1191.828369140625</v>
      </c>
      <c r="K896" s="47">
        <v>63</v>
      </c>
      <c r="L896" s="49">
        <v>68.845657348632813</v>
      </c>
      <c r="M896" s="47">
        <v>7</v>
      </c>
      <c r="N896" s="49">
        <v>0</v>
      </c>
      <c r="O896" s="48">
        <v>24.75</v>
      </c>
      <c r="P896" s="47">
        <v>4.95</v>
      </c>
    </row>
    <row r="897" spans="1:16" x14ac:dyDescent="0.2">
      <c r="A897" s="105" t="s">
        <v>948</v>
      </c>
      <c r="B897" s="106" t="s">
        <v>36</v>
      </c>
      <c r="C897" s="52" t="s">
        <v>32</v>
      </c>
      <c r="D897" s="82">
        <v>44059</v>
      </c>
      <c r="E897" s="123">
        <v>555998</v>
      </c>
      <c r="F897" s="123">
        <v>-1571093</v>
      </c>
      <c r="G897" s="81">
        <v>61</v>
      </c>
      <c r="H897" s="50">
        <v>3.9751067161560059</v>
      </c>
      <c r="I897" s="35" t="s">
        <v>39</v>
      </c>
      <c r="J897" s="49">
        <v>143.88961791992188</v>
      </c>
      <c r="K897" s="47">
        <v>11</v>
      </c>
      <c r="L897" s="49">
        <v>358.18951416015625</v>
      </c>
      <c r="M897" s="47">
        <v>44</v>
      </c>
      <c r="N897" s="49">
        <v>0</v>
      </c>
      <c r="O897" s="48">
        <v>0</v>
      </c>
      <c r="P897" s="47">
        <v>0</v>
      </c>
    </row>
    <row r="898" spans="1:16" x14ac:dyDescent="0.2">
      <c r="A898" s="105" t="s">
        <v>949</v>
      </c>
      <c r="B898" s="106" t="s">
        <v>36</v>
      </c>
      <c r="C898" s="52" t="s">
        <v>32</v>
      </c>
      <c r="D898" s="82">
        <v>44034</v>
      </c>
      <c r="E898" s="123">
        <v>561005</v>
      </c>
      <c r="F898" s="123">
        <v>-1555891</v>
      </c>
      <c r="G898" s="81">
        <v>117</v>
      </c>
      <c r="H898" s="50">
        <v>3.9751067161560059</v>
      </c>
      <c r="I898" s="35" t="s">
        <v>39</v>
      </c>
      <c r="J898" s="49">
        <v>576.4603271484375</v>
      </c>
      <c r="K898" s="47">
        <v>33</v>
      </c>
      <c r="L898" s="49">
        <v>146.32179260253906</v>
      </c>
      <c r="M898" s="47">
        <v>16</v>
      </c>
      <c r="N898" s="49">
        <v>9.9</v>
      </c>
      <c r="O898" s="48">
        <v>4.95</v>
      </c>
      <c r="P898" s="47">
        <v>0</v>
      </c>
    </row>
    <row r="899" spans="1:16" x14ac:dyDescent="0.2">
      <c r="A899" s="105" t="s">
        <v>950</v>
      </c>
      <c r="B899" s="106" t="s">
        <v>36</v>
      </c>
      <c r="C899" s="52" t="s">
        <v>32</v>
      </c>
      <c r="D899" s="82">
        <v>44048</v>
      </c>
      <c r="E899" s="123">
        <v>560998</v>
      </c>
      <c r="F899" s="123">
        <v>-1561724</v>
      </c>
      <c r="G899" s="81">
        <v>126</v>
      </c>
      <c r="H899" s="50">
        <v>3.9751067161560059</v>
      </c>
      <c r="I899" s="35" t="s">
        <v>39</v>
      </c>
      <c r="J899" s="49">
        <v>465.14022827148438</v>
      </c>
      <c r="K899" s="47">
        <v>26</v>
      </c>
      <c r="L899" s="49">
        <v>6.5804800987243652</v>
      </c>
      <c r="M899" s="47">
        <v>1</v>
      </c>
      <c r="N899" s="49">
        <v>49.5</v>
      </c>
      <c r="O899" s="48">
        <v>9.9</v>
      </c>
      <c r="P899" s="47">
        <v>0</v>
      </c>
    </row>
    <row r="900" spans="1:16" x14ac:dyDescent="0.2">
      <c r="A900" s="105" t="s">
        <v>951</v>
      </c>
      <c r="B900" s="106" t="s">
        <v>36</v>
      </c>
      <c r="C900" s="52" t="s">
        <v>32</v>
      </c>
      <c r="D900" s="82">
        <v>44058</v>
      </c>
      <c r="E900" s="123">
        <v>560997</v>
      </c>
      <c r="F900" s="123">
        <v>-1563499</v>
      </c>
      <c r="G900" s="81">
        <v>101</v>
      </c>
      <c r="H900" s="50">
        <v>4.0152592658996582</v>
      </c>
      <c r="I900" s="35" t="s">
        <v>39</v>
      </c>
      <c r="J900" s="49">
        <v>305.56863403320313</v>
      </c>
      <c r="K900" s="47">
        <v>21</v>
      </c>
      <c r="L900" s="49">
        <v>277.54144287109375</v>
      </c>
      <c r="M900" s="47">
        <v>33</v>
      </c>
      <c r="N900" s="49">
        <v>5</v>
      </c>
      <c r="O900" s="48">
        <v>20</v>
      </c>
      <c r="P900" s="47">
        <v>0</v>
      </c>
    </row>
    <row r="901" spans="1:16" x14ac:dyDescent="0.2">
      <c r="A901" s="105" t="s">
        <v>952</v>
      </c>
      <c r="B901" s="106" t="s">
        <v>36</v>
      </c>
      <c r="C901" s="52" t="s">
        <v>32</v>
      </c>
      <c r="D901" s="82">
        <v>44059</v>
      </c>
      <c r="E901" s="123">
        <v>560998</v>
      </c>
      <c r="F901" s="123">
        <v>-1565342</v>
      </c>
      <c r="G901" s="81">
        <v>43</v>
      </c>
      <c r="H901" s="50">
        <v>3.9751067161560059</v>
      </c>
      <c r="I901" s="35" t="s">
        <v>39</v>
      </c>
      <c r="J901" s="49">
        <v>418.13650512695313</v>
      </c>
      <c r="K901" s="47">
        <v>13</v>
      </c>
      <c r="L901" s="49">
        <v>62.330821990966797</v>
      </c>
      <c r="M901" s="47">
        <v>10</v>
      </c>
      <c r="N901" s="49">
        <v>4.95</v>
      </c>
      <c r="O901" s="48">
        <v>49.5</v>
      </c>
      <c r="P901" s="47">
        <v>0</v>
      </c>
    </row>
    <row r="902" spans="1:16" x14ac:dyDescent="0.2">
      <c r="A902" s="105" t="s">
        <v>953</v>
      </c>
      <c r="B902" s="106" t="s">
        <v>36</v>
      </c>
      <c r="C902" s="52" t="s">
        <v>32</v>
      </c>
      <c r="D902" s="82">
        <v>44059</v>
      </c>
      <c r="E902" s="123">
        <v>560998</v>
      </c>
      <c r="F902" s="123">
        <v>-1572922</v>
      </c>
      <c r="G902" s="81">
        <v>86</v>
      </c>
      <c r="H902" s="50">
        <v>3.9751067161560059</v>
      </c>
      <c r="I902" s="35" t="s">
        <v>39</v>
      </c>
      <c r="J902" s="49">
        <v>312.8472900390625</v>
      </c>
      <c r="K902" s="47">
        <v>25</v>
      </c>
      <c r="L902" s="49">
        <v>238.90406799316406</v>
      </c>
      <c r="M902" s="47">
        <v>27</v>
      </c>
      <c r="N902" s="49">
        <v>14.85</v>
      </c>
      <c r="O902" s="48">
        <v>0</v>
      </c>
      <c r="P902" s="47">
        <v>0</v>
      </c>
    </row>
    <row r="903" spans="1:16" x14ac:dyDescent="0.2">
      <c r="A903" s="105" t="s">
        <v>954</v>
      </c>
      <c r="B903" s="106" t="s">
        <v>36</v>
      </c>
      <c r="C903" s="52" t="s">
        <v>32</v>
      </c>
      <c r="D903" s="82">
        <v>44035</v>
      </c>
      <c r="E903" s="123">
        <v>561995</v>
      </c>
      <c r="F903" s="123">
        <v>-1555801</v>
      </c>
      <c r="G903" s="81">
        <v>114</v>
      </c>
      <c r="H903" s="50">
        <v>3.9751067161560059</v>
      </c>
      <c r="I903" s="35" t="s">
        <v>39</v>
      </c>
      <c r="J903" s="49">
        <v>268.57833862304688</v>
      </c>
      <c r="K903" s="47">
        <v>19</v>
      </c>
      <c r="L903" s="49">
        <v>130.07785034179688</v>
      </c>
      <c r="M903" s="47">
        <v>14</v>
      </c>
      <c r="N903" s="49">
        <v>14.85</v>
      </c>
      <c r="O903" s="48">
        <v>0</v>
      </c>
      <c r="P903" s="47">
        <v>0</v>
      </c>
    </row>
    <row r="904" spans="1:16" x14ac:dyDescent="0.2">
      <c r="A904" s="105" t="s">
        <v>955</v>
      </c>
      <c r="B904" s="106" t="s">
        <v>36</v>
      </c>
      <c r="C904" s="52" t="s">
        <v>32</v>
      </c>
      <c r="D904" s="82">
        <v>44035</v>
      </c>
      <c r="E904" s="123">
        <v>562004</v>
      </c>
      <c r="F904" s="123">
        <v>-1561598</v>
      </c>
      <c r="G904" s="81">
        <v>155</v>
      </c>
      <c r="H904" s="50">
        <v>3.9751067161560059</v>
      </c>
      <c r="I904" s="35" t="s">
        <v>39</v>
      </c>
      <c r="J904" s="49">
        <v>256.17889404296875</v>
      </c>
      <c r="K904" s="47">
        <v>16</v>
      </c>
      <c r="L904" s="49">
        <v>76.898971557617188</v>
      </c>
      <c r="M904" s="47">
        <v>8</v>
      </c>
      <c r="N904" s="49">
        <v>4.95</v>
      </c>
      <c r="O904" s="48">
        <v>0</v>
      </c>
      <c r="P904" s="47">
        <v>0</v>
      </c>
    </row>
    <row r="905" spans="1:16" x14ac:dyDescent="0.2">
      <c r="A905" s="105" t="s">
        <v>956</v>
      </c>
      <c r="B905" s="106" t="s">
        <v>36</v>
      </c>
      <c r="C905" s="52" t="s">
        <v>32</v>
      </c>
      <c r="D905" s="82">
        <v>44057</v>
      </c>
      <c r="E905" s="123">
        <v>562001</v>
      </c>
      <c r="F905" s="123">
        <v>-1565175</v>
      </c>
      <c r="G905" s="81">
        <v>62</v>
      </c>
      <c r="H905" s="50">
        <v>4.0152592658996582</v>
      </c>
      <c r="I905" s="35" t="s">
        <v>39</v>
      </c>
      <c r="J905" s="49">
        <v>331.90557861328125</v>
      </c>
      <c r="K905" s="47">
        <v>25</v>
      </c>
      <c r="L905" s="49">
        <v>337.5162353515625</v>
      </c>
      <c r="M905" s="47">
        <v>40</v>
      </c>
      <c r="N905" s="49">
        <v>5</v>
      </c>
      <c r="O905" s="48">
        <v>20</v>
      </c>
      <c r="P905" s="47">
        <v>0</v>
      </c>
    </row>
    <row r="906" spans="1:16" x14ac:dyDescent="0.2">
      <c r="A906" s="105" t="s">
        <v>957</v>
      </c>
      <c r="B906" s="106" t="s">
        <v>36</v>
      </c>
      <c r="C906" s="52" t="s">
        <v>32</v>
      </c>
      <c r="D906" s="82">
        <v>44056</v>
      </c>
      <c r="E906" s="123">
        <v>561997</v>
      </c>
      <c r="F906" s="123">
        <v>-1570984</v>
      </c>
      <c r="G906" s="81">
        <v>93</v>
      </c>
      <c r="H906" s="50">
        <v>3.9751067161560059</v>
      </c>
      <c r="I906" s="35" t="s">
        <v>39</v>
      </c>
      <c r="J906" s="49">
        <v>207.394287109375</v>
      </c>
      <c r="K906" s="47">
        <v>15</v>
      </c>
      <c r="L906" s="49">
        <v>172.91395568847656</v>
      </c>
      <c r="M906" s="47">
        <v>18</v>
      </c>
      <c r="N906" s="49">
        <v>14.85</v>
      </c>
      <c r="O906" s="48">
        <v>44.55</v>
      </c>
      <c r="P906" s="47">
        <v>0</v>
      </c>
    </row>
    <row r="907" spans="1:16" x14ac:dyDescent="0.2">
      <c r="A907" s="105" t="s">
        <v>958</v>
      </c>
      <c r="B907" s="106" t="s">
        <v>36</v>
      </c>
      <c r="C907" s="52" t="s">
        <v>32</v>
      </c>
      <c r="D907" s="82">
        <v>44056</v>
      </c>
      <c r="E907" s="123">
        <v>561998</v>
      </c>
      <c r="F907" s="123">
        <v>-1572782</v>
      </c>
      <c r="G907" s="81">
        <v>37</v>
      </c>
      <c r="H907" s="50">
        <v>4.0152592658996582</v>
      </c>
      <c r="I907" s="35" t="s">
        <v>39</v>
      </c>
      <c r="J907" s="49">
        <v>791.5196533203125</v>
      </c>
      <c r="K907" s="47">
        <v>40</v>
      </c>
      <c r="L907" s="49">
        <v>364.22021484375</v>
      </c>
      <c r="M907" s="47">
        <v>47</v>
      </c>
      <c r="N907" s="49">
        <v>0</v>
      </c>
      <c r="O907" s="48">
        <v>0</v>
      </c>
      <c r="P907" s="47">
        <v>0</v>
      </c>
    </row>
    <row r="908" spans="1:16" x14ac:dyDescent="0.2">
      <c r="A908" s="105" t="s">
        <v>959</v>
      </c>
      <c r="B908" s="106" t="s">
        <v>36</v>
      </c>
      <c r="C908" s="52" t="s">
        <v>32</v>
      </c>
      <c r="D908" s="82">
        <v>44035</v>
      </c>
      <c r="E908" s="123">
        <v>562997</v>
      </c>
      <c r="F908" s="123">
        <v>-1555698</v>
      </c>
      <c r="G908" s="81">
        <v>133</v>
      </c>
      <c r="H908" s="50">
        <v>4.0152592658996582</v>
      </c>
      <c r="I908" s="35" t="s">
        <v>39</v>
      </c>
      <c r="J908" s="49">
        <v>119.02598571777344</v>
      </c>
      <c r="K908" s="47">
        <v>7</v>
      </c>
      <c r="L908" s="49">
        <v>35.581600189208984</v>
      </c>
      <c r="M908" s="47">
        <v>4</v>
      </c>
      <c r="N908" s="49">
        <v>5</v>
      </c>
      <c r="O908" s="48">
        <v>0</v>
      </c>
      <c r="P908" s="47">
        <v>0</v>
      </c>
    </row>
    <row r="909" spans="1:16" x14ac:dyDescent="0.2">
      <c r="A909" s="105" t="s">
        <v>960</v>
      </c>
      <c r="B909" s="106" t="s">
        <v>36</v>
      </c>
      <c r="C909" s="52" t="s">
        <v>32</v>
      </c>
      <c r="D909" s="82">
        <v>44036</v>
      </c>
      <c r="E909" s="123">
        <v>562998</v>
      </c>
      <c r="F909" s="123">
        <v>-1561511</v>
      </c>
      <c r="G909" s="81">
        <v>143</v>
      </c>
      <c r="H909" s="50">
        <v>4.0152592658996582</v>
      </c>
      <c r="I909" s="35" t="s">
        <v>39</v>
      </c>
      <c r="J909" s="49">
        <v>64.295356750488281</v>
      </c>
      <c r="K909" s="47">
        <v>4</v>
      </c>
      <c r="L909" s="49">
        <v>9.7375946044921875</v>
      </c>
      <c r="M909" s="47">
        <v>1</v>
      </c>
      <c r="N909" s="49">
        <v>45</v>
      </c>
      <c r="O909" s="48">
        <v>0</v>
      </c>
      <c r="P909" s="47">
        <v>0</v>
      </c>
    </row>
    <row r="910" spans="1:16" x14ac:dyDescent="0.2">
      <c r="A910" s="105" t="s">
        <v>961</v>
      </c>
      <c r="B910" s="106" t="s">
        <v>36</v>
      </c>
      <c r="C910" s="52" t="s">
        <v>32</v>
      </c>
      <c r="D910" s="82">
        <v>44057</v>
      </c>
      <c r="E910" s="123">
        <v>563002</v>
      </c>
      <c r="F910" s="123">
        <v>-1563303</v>
      </c>
      <c r="G910" s="81">
        <v>106</v>
      </c>
      <c r="H910" s="50">
        <v>3.9751067161560059</v>
      </c>
      <c r="I910" s="35" t="s">
        <v>39</v>
      </c>
      <c r="J910" s="49">
        <v>290.96710205078125</v>
      </c>
      <c r="K910" s="47">
        <v>18</v>
      </c>
      <c r="L910" s="49">
        <v>80.781394958496094</v>
      </c>
      <c r="M910" s="47">
        <v>9</v>
      </c>
      <c r="N910" s="49">
        <v>19.8</v>
      </c>
      <c r="O910" s="48">
        <v>4.95</v>
      </c>
      <c r="P910" s="47">
        <v>0</v>
      </c>
    </row>
    <row r="911" spans="1:16" x14ac:dyDescent="0.2">
      <c r="A911" s="105" t="s">
        <v>962</v>
      </c>
      <c r="B911" s="106" t="s">
        <v>36</v>
      </c>
      <c r="C911" s="52" t="s">
        <v>32</v>
      </c>
      <c r="D911" s="82">
        <v>44057</v>
      </c>
      <c r="E911" s="123">
        <v>563000</v>
      </c>
      <c r="F911" s="123">
        <v>-1565117</v>
      </c>
      <c r="G911" s="81">
        <v>53</v>
      </c>
      <c r="H911" s="50">
        <v>3.9751067161560059</v>
      </c>
      <c r="I911" s="35" t="s">
        <v>39</v>
      </c>
      <c r="J911" s="49">
        <v>282.92758178710938</v>
      </c>
      <c r="K911" s="47">
        <v>19</v>
      </c>
      <c r="L911" s="49">
        <v>155.27056884765625</v>
      </c>
      <c r="M911" s="47">
        <v>21</v>
      </c>
      <c r="N911" s="49">
        <v>0</v>
      </c>
      <c r="O911" s="48">
        <v>24.75</v>
      </c>
      <c r="P911" s="47">
        <v>0</v>
      </c>
    </row>
    <row r="912" spans="1:16" x14ac:dyDescent="0.2">
      <c r="A912" s="105" t="s">
        <v>963</v>
      </c>
      <c r="B912" s="106" t="s">
        <v>36</v>
      </c>
      <c r="C912" s="52" t="s">
        <v>32</v>
      </c>
      <c r="D912" s="82">
        <v>44036</v>
      </c>
      <c r="E912" s="123">
        <v>564000</v>
      </c>
      <c r="F912" s="123">
        <v>-1561395</v>
      </c>
      <c r="G912" s="81">
        <v>117</v>
      </c>
      <c r="H912" s="50">
        <v>3.9751067161560059</v>
      </c>
      <c r="I912" s="35" t="s">
        <v>39</v>
      </c>
      <c r="J912" s="49">
        <v>433.64340209960938</v>
      </c>
      <c r="K912" s="47">
        <v>27</v>
      </c>
      <c r="L912" s="49">
        <v>211.87271118164063</v>
      </c>
      <c r="M912" s="47">
        <v>23</v>
      </c>
      <c r="N912" s="49">
        <v>9.9</v>
      </c>
      <c r="O912" s="48">
        <v>0</v>
      </c>
      <c r="P912" s="47">
        <v>0</v>
      </c>
    </row>
    <row r="913" spans="1:16" x14ac:dyDescent="0.2">
      <c r="A913" s="105" t="s">
        <v>964</v>
      </c>
      <c r="B913" s="106" t="s">
        <v>36</v>
      </c>
      <c r="C913" s="52" t="s">
        <v>32</v>
      </c>
      <c r="D913" s="82">
        <v>44055</v>
      </c>
      <c r="E913" s="123">
        <v>564000</v>
      </c>
      <c r="F913" s="123">
        <v>-1563217</v>
      </c>
      <c r="G913" s="81">
        <v>83</v>
      </c>
      <c r="H913" s="50">
        <v>4.0152592658996582</v>
      </c>
      <c r="I913" s="35" t="s">
        <v>39</v>
      </c>
      <c r="J913" s="49">
        <v>1093.3900146484375</v>
      </c>
      <c r="K913" s="47">
        <v>59</v>
      </c>
      <c r="L913" s="49">
        <v>238.06423950195313</v>
      </c>
      <c r="M913" s="47">
        <v>29</v>
      </c>
      <c r="N913" s="49">
        <v>5</v>
      </c>
      <c r="O913" s="48">
        <v>5</v>
      </c>
      <c r="P913" s="47">
        <v>0</v>
      </c>
    </row>
    <row r="914" spans="1:16" x14ac:dyDescent="0.2">
      <c r="A914" s="105" t="s">
        <v>965</v>
      </c>
      <c r="B914" s="106" t="s">
        <v>36</v>
      </c>
      <c r="C914" s="52" t="s">
        <v>32</v>
      </c>
      <c r="D914" s="82">
        <v>44055</v>
      </c>
      <c r="E914" s="123">
        <v>564009</v>
      </c>
      <c r="F914" s="123">
        <v>-1570902</v>
      </c>
      <c r="G914" s="81">
        <v>75</v>
      </c>
      <c r="H914" s="50">
        <v>4.0152592658996582</v>
      </c>
      <c r="I914" s="35" t="s">
        <v>39</v>
      </c>
      <c r="J914" s="49">
        <v>371.95065307617188</v>
      </c>
      <c r="K914" s="47">
        <v>22</v>
      </c>
      <c r="L914" s="49">
        <v>130.16966247558594</v>
      </c>
      <c r="M914" s="47">
        <v>15</v>
      </c>
      <c r="N914" s="49">
        <v>0</v>
      </c>
      <c r="O914" s="48">
        <v>15</v>
      </c>
      <c r="P914" s="47">
        <v>0</v>
      </c>
    </row>
    <row r="915" spans="1:16" x14ac:dyDescent="0.2">
      <c r="A915" s="105" t="s">
        <v>966</v>
      </c>
      <c r="B915" s="106" t="s">
        <v>36</v>
      </c>
      <c r="C915" s="52" t="s">
        <v>32</v>
      </c>
      <c r="D915" s="82">
        <v>44036</v>
      </c>
      <c r="E915" s="123">
        <v>565001</v>
      </c>
      <c r="F915" s="123">
        <v>-1561315</v>
      </c>
      <c r="G915" s="81">
        <v>105</v>
      </c>
      <c r="H915" s="50">
        <v>4.0152592658996582</v>
      </c>
      <c r="I915" s="35" t="s">
        <v>39</v>
      </c>
      <c r="J915" s="49">
        <v>838.075439453125</v>
      </c>
      <c r="K915" s="47">
        <v>44</v>
      </c>
      <c r="L915" s="49">
        <v>153.41055297851563</v>
      </c>
      <c r="M915" s="47">
        <v>18</v>
      </c>
      <c r="N915" s="49">
        <v>0</v>
      </c>
      <c r="O915" s="48">
        <v>0</v>
      </c>
      <c r="P915" s="47">
        <v>0</v>
      </c>
    </row>
    <row r="916" spans="1:16" x14ac:dyDescent="0.2">
      <c r="A916" s="105" t="s">
        <v>967</v>
      </c>
      <c r="B916" s="106" t="s">
        <v>36</v>
      </c>
      <c r="C916" s="52" t="s">
        <v>32</v>
      </c>
      <c r="D916" s="82">
        <v>44037</v>
      </c>
      <c r="E916" s="123">
        <v>565000</v>
      </c>
      <c r="F916" s="123">
        <v>-1563195</v>
      </c>
      <c r="G916" s="81">
        <v>63</v>
      </c>
      <c r="H916" s="50">
        <v>3.9751067161560059</v>
      </c>
      <c r="I916" s="35" t="s">
        <v>39</v>
      </c>
      <c r="J916" s="49">
        <v>503.1490478515625</v>
      </c>
      <c r="K916" s="47">
        <v>28</v>
      </c>
      <c r="L916" s="49">
        <v>339.73428344726563</v>
      </c>
      <c r="M916" s="47">
        <v>40</v>
      </c>
      <c r="N916" s="49">
        <v>0</v>
      </c>
      <c r="O916" s="48">
        <v>14.85</v>
      </c>
      <c r="P916" s="47">
        <v>0</v>
      </c>
    </row>
    <row r="917" spans="1:16" x14ac:dyDescent="0.2">
      <c r="A917" s="105" t="s">
        <v>968</v>
      </c>
      <c r="B917" s="106" t="s">
        <v>36</v>
      </c>
      <c r="C917" s="52" t="s">
        <v>32</v>
      </c>
      <c r="D917" s="82">
        <v>44055</v>
      </c>
      <c r="E917" s="123">
        <v>564999</v>
      </c>
      <c r="F917" s="123">
        <v>-1565059</v>
      </c>
      <c r="G917" s="81">
        <v>60</v>
      </c>
      <c r="H917" s="50">
        <v>3.9751067161560059</v>
      </c>
      <c r="I917" s="35" t="s">
        <v>39</v>
      </c>
      <c r="J917" s="49">
        <v>1128.6937255859375</v>
      </c>
      <c r="K917" s="47">
        <v>70</v>
      </c>
      <c r="L917" s="49">
        <v>356.29507446289063</v>
      </c>
      <c r="M917" s="47">
        <v>38</v>
      </c>
      <c r="N917" s="49">
        <v>4.95</v>
      </c>
      <c r="O917" s="48">
        <v>34.65</v>
      </c>
      <c r="P917" s="47">
        <v>0</v>
      </c>
    </row>
    <row r="918" spans="1:16" x14ac:dyDescent="0.2">
      <c r="A918" s="105" t="s">
        <v>969</v>
      </c>
      <c r="B918" s="106" t="s">
        <v>36</v>
      </c>
      <c r="C918" s="52" t="s">
        <v>30</v>
      </c>
      <c r="D918" s="82">
        <v>44032</v>
      </c>
      <c r="E918" s="123">
        <v>562005</v>
      </c>
      <c r="F918" s="123">
        <v>-1550503</v>
      </c>
      <c r="G918" s="81">
        <v>13</v>
      </c>
      <c r="H918" s="50">
        <v>4.0152592658996582</v>
      </c>
      <c r="I918" s="35" t="s">
        <v>40</v>
      </c>
      <c r="J918" s="49">
        <v>983.578125</v>
      </c>
      <c r="K918" s="47">
        <v>40</v>
      </c>
      <c r="L918" s="49">
        <v>125.54212188720703</v>
      </c>
      <c r="M918" s="47">
        <v>16</v>
      </c>
      <c r="N918" s="49">
        <v>0</v>
      </c>
      <c r="O918" s="48">
        <v>0</v>
      </c>
      <c r="P918" s="47">
        <v>0</v>
      </c>
    </row>
    <row r="919" spans="1:16" x14ac:dyDescent="0.2">
      <c r="A919" s="105" t="s">
        <v>970</v>
      </c>
      <c r="B919" s="106" t="s">
        <v>36</v>
      </c>
      <c r="C919" s="52" t="s">
        <v>30</v>
      </c>
      <c r="D919" s="82">
        <v>44022</v>
      </c>
      <c r="E919" s="123">
        <v>561986</v>
      </c>
      <c r="F919" s="123">
        <v>-1533599</v>
      </c>
      <c r="G919" s="81">
        <v>38</v>
      </c>
      <c r="H919" s="50">
        <v>4.0152592658996582</v>
      </c>
      <c r="I919" s="35" t="s">
        <v>39</v>
      </c>
      <c r="J919" s="49">
        <v>425.92971801757813</v>
      </c>
      <c r="K919" s="47">
        <v>19</v>
      </c>
      <c r="L919" s="49">
        <v>75.809478759765625</v>
      </c>
      <c r="M919" s="47">
        <v>10</v>
      </c>
      <c r="N919" s="49">
        <v>0</v>
      </c>
      <c r="O919" s="48">
        <v>0</v>
      </c>
      <c r="P919" s="47">
        <v>0</v>
      </c>
    </row>
    <row r="920" spans="1:16" x14ac:dyDescent="0.2">
      <c r="A920" s="105" t="s">
        <v>971</v>
      </c>
      <c r="B920" s="106" t="s">
        <v>36</v>
      </c>
      <c r="C920" s="52" t="s">
        <v>30</v>
      </c>
      <c r="D920" s="82">
        <v>44032</v>
      </c>
      <c r="E920" s="123">
        <v>562999</v>
      </c>
      <c r="F920" s="123">
        <v>-1550280</v>
      </c>
      <c r="G920" s="81">
        <v>15</v>
      </c>
      <c r="H920" s="50">
        <v>4.0152592658996582</v>
      </c>
      <c r="I920" s="35" t="s">
        <v>40</v>
      </c>
      <c r="J920" s="49">
        <v>792.4334716796875</v>
      </c>
      <c r="K920" s="47">
        <v>28</v>
      </c>
      <c r="L920" s="49">
        <v>49.064422607421875</v>
      </c>
      <c r="M920" s="47">
        <v>6</v>
      </c>
      <c r="N920" s="49">
        <v>0</v>
      </c>
      <c r="O920" s="48">
        <v>0</v>
      </c>
      <c r="P920" s="47">
        <v>0</v>
      </c>
    </row>
    <row r="921" spans="1:16" x14ac:dyDescent="0.2">
      <c r="A921" s="105" t="s">
        <v>972</v>
      </c>
      <c r="B921" s="106" t="s">
        <v>36</v>
      </c>
      <c r="C921" s="52" t="s">
        <v>30</v>
      </c>
      <c r="D921" s="82">
        <v>44025</v>
      </c>
      <c r="E921" s="123">
        <v>563998</v>
      </c>
      <c r="F921" s="123">
        <v>-1544405</v>
      </c>
      <c r="G921" s="81">
        <v>14</v>
      </c>
      <c r="H921" s="50">
        <v>3.9751067161560059</v>
      </c>
      <c r="I921" s="35" t="s">
        <v>40</v>
      </c>
      <c r="J921" s="49">
        <v>160.92903137207031</v>
      </c>
      <c r="K921" s="47">
        <v>4</v>
      </c>
      <c r="L921" s="49">
        <v>7.8786296844482422</v>
      </c>
      <c r="M921" s="47">
        <v>1</v>
      </c>
      <c r="N921" s="49">
        <v>0</v>
      </c>
      <c r="O921" s="48">
        <v>0</v>
      </c>
      <c r="P921" s="47">
        <v>0</v>
      </c>
    </row>
    <row r="922" spans="1:16" x14ac:dyDescent="0.2">
      <c r="A922" s="105" t="s">
        <v>973</v>
      </c>
      <c r="B922" s="106" t="s">
        <v>36</v>
      </c>
      <c r="C922" s="52" t="s">
        <v>30</v>
      </c>
      <c r="D922" s="82">
        <v>44013</v>
      </c>
      <c r="E922" s="123">
        <v>572999</v>
      </c>
      <c r="F922" s="123">
        <v>-1555205</v>
      </c>
      <c r="G922" s="81">
        <v>19</v>
      </c>
      <c r="H922" s="50">
        <v>3.9751067161560059</v>
      </c>
      <c r="I922" s="35" t="s">
        <v>40</v>
      </c>
      <c r="J922" s="49">
        <v>644.89654541015625</v>
      </c>
      <c r="K922" s="47">
        <v>21</v>
      </c>
      <c r="L922" s="49">
        <v>116.25173950195313</v>
      </c>
      <c r="M922" s="47">
        <v>15</v>
      </c>
      <c r="N922" s="49">
        <v>0</v>
      </c>
      <c r="O922" s="48">
        <v>0</v>
      </c>
      <c r="P922" s="47">
        <v>0</v>
      </c>
    </row>
    <row r="923" spans="1:16" x14ac:dyDescent="0.2">
      <c r="A923" s="105" t="s">
        <v>974</v>
      </c>
      <c r="B923" s="106" t="s">
        <v>36</v>
      </c>
      <c r="C923" s="52" t="s">
        <v>30</v>
      </c>
      <c r="D923" s="82">
        <v>44013</v>
      </c>
      <c r="E923" s="123">
        <v>573998</v>
      </c>
      <c r="F923" s="123">
        <v>-1553301</v>
      </c>
      <c r="G923" s="81">
        <v>33</v>
      </c>
      <c r="H923" s="50">
        <v>3.9349539279937744</v>
      </c>
      <c r="I923" s="35" t="s">
        <v>39</v>
      </c>
      <c r="J923" s="49">
        <v>360.08328247070313</v>
      </c>
      <c r="K923" s="47">
        <v>22</v>
      </c>
      <c r="L923" s="49">
        <v>140.582763671875</v>
      </c>
      <c r="M923" s="47">
        <v>17</v>
      </c>
      <c r="N923" s="49">
        <v>0</v>
      </c>
      <c r="O923" s="48">
        <v>34.299999999999997</v>
      </c>
      <c r="P923" s="47">
        <v>0</v>
      </c>
    </row>
    <row r="924" spans="1:16" x14ac:dyDescent="0.2">
      <c r="A924" s="105" t="s">
        <v>975</v>
      </c>
      <c r="B924" s="106" t="s">
        <v>36</v>
      </c>
      <c r="C924" s="52" t="s">
        <v>32</v>
      </c>
      <c r="D924" s="82">
        <v>44046</v>
      </c>
      <c r="E924" s="123">
        <v>552026</v>
      </c>
      <c r="F924" s="123">
        <v>-1554495</v>
      </c>
      <c r="G924" s="81">
        <v>377</v>
      </c>
      <c r="H924" s="50">
        <v>3.9751067161560059</v>
      </c>
      <c r="I924" s="35" t="s">
        <v>41</v>
      </c>
      <c r="J924" s="49">
        <v>0</v>
      </c>
      <c r="K924" s="47">
        <v>0</v>
      </c>
      <c r="L924" s="49">
        <v>0</v>
      </c>
      <c r="M924" s="47">
        <v>0</v>
      </c>
      <c r="N924" s="49">
        <v>44.55</v>
      </c>
      <c r="O924" s="48">
        <v>0</v>
      </c>
      <c r="P924" s="47">
        <v>0</v>
      </c>
    </row>
    <row r="925" spans="1:16" x14ac:dyDescent="0.2">
      <c r="A925" s="105" t="s">
        <v>976</v>
      </c>
      <c r="B925" s="106" t="s">
        <v>36</v>
      </c>
      <c r="C925" s="52" t="s">
        <v>32</v>
      </c>
      <c r="D925" s="82">
        <v>44045</v>
      </c>
      <c r="E925" s="123">
        <v>552992</v>
      </c>
      <c r="F925" s="123">
        <v>-1550794</v>
      </c>
      <c r="G925" s="81">
        <v>305</v>
      </c>
      <c r="H925" s="50">
        <v>3.9751067161560059</v>
      </c>
      <c r="I925" s="35" t="s">
        <v>41</v>
      </c>
      <c r="J925" s="49">
        <v>0</v>
      </c>
      <c r="K925" s="47">
        <v>0</v>
      </c>
      <c r="L925" s="49">
        <v>0</v>
      </c>
      <c r="M925" s="47">
        <v>0</v>
      </c>
      <c r="N925" s="49">
        <v>4.95</v>
      </c>
      <c r="O925" s="48">
        <v>0</v>
      </c>
      <c r="P925" s="47">
        <v>0</v>
      </c>
    </row>
    <row r="926" spans="1:16" x14ac:dyDescent="0.2">
      <c r="A926" s="105" t="s">
        <v>977</v>
      </c>
      <c r="B926" s="106" t="s">
        <v>36</v>
      </c>
      <c r="C926" s="52" t="s">
        <v>32</v>
      </c>
      <c r="D926" s="82">
        <v>44044</v>
      </c>
      <c r="E926" s="123">
        <v>553997</v>
      </c>
      <c r="F926" s="123">
        <v>-1550799</v>
      </c>
      <c r="G926" s="81">
        <v>272</v>
      </c>
      <c r="H926" s="50">
        <v>3.9751067161560059</v>
      </c>
      <c r="I926" s="35" t="s">
        <v>39</v>
      </c>
      <c r="J926" s="49">
        <v>0</v>
      </c>
      <c r="K926" s="47">
        <v>0</v>
      </c>
      <c r="L926" s="49">
        <v>0</v>
      </c>
      <c r="M926" s="47">
        <v>0</v>
      </c>
      <c r="N926" s="49">
        <v>34.65</v>
      </c>
      <c r="O926" s="48">
        <v>0</v>
      </c>
      <c r="P926" s="47">
        <v>0</v>
      </c>
    </row>
    <row r="927" spans="1:16" x14ac:dyDescent="0.2">
      <c r="A927" s="105" t="s">
        <v>978</v>
      </c>
      <c r="B927" s="106" t="s">
        <v>36</v>
      </c>
      <c r="C927" s="52" t="s">
        <v>32</v>
      </c>
      <c r="D927" s="82">
        <v>44058</v>
      </c>
      <c r="E927" s="123">
        <v>555999</v>
      </c>
      <c r="F927" s="123">
        <v>-1565330</v>
      </c>
      <c r="G927" s="81">
        <v>54</v>
      </c>
      <c r="H927" s="50">
        <v>3.9751067161560059</v>
      </c>
      <c r="I927" s="35" t="s">
        <v>39</v>
      </c>
      <c r="J927" s="49">
        <v>81.857452392578125</v>
      </c>
      <c r="K927" s="47">
        <v>5</v>
      </c>
      <c r="L927" s="49">
        <v>212.29063415527344</v>
      </c>
      <c r="M927" s="47">
        <v>33</v>
      </c>
      <c r="N927" s="49">
        <v>0</v>
      </c>
      <c r="O927" s="48">
        <v>44.55</v>
      </c>
      <c r="P927" s="47">
        <v>0</v>
      </c>
    </row>
    <row r="928" spans="1:16" x14ac:dyDescent="0.2">
      <c r="A928" s="105" t="s">
        <v>979</v>
      </c>
      <c r="B928" s="106" t="s">
        <v>36</v>
      </c>
      <c r="C928" s="52" t="s">
        <v>32</v>
      </c>
      <c r="D928" s="82">
        <v>44056</v>
      </c>
      <c r="E928" s="123">
        <v>562998</v>
      </c>
      <c r="F928" s="123">
        <v>-1570986</v>
      </c>
      <c r="G928" s="81">
        <v>19</v>
      </c>
      <c r="H928" s="50">
        <v>3.9751067161560059</v>
      </c>
      <c r="I928" s="35" t="s">
        <v>40</v>
      </c>
      <c r="J928" s="49">
        <v>998.006591796875</v>
      </c>
      <c r="K928" s="47">
        <v>34</v>
      </c>
      <c r="L928" s="49">
        <v>84.958457946777344</v>
      </c>
      <c r="M928" s="47">
        <v>13</v>
      </c>
      <c r="N928" s="49">
        <v>0</v>
      </c>
      <c r="O928" s="48">
        <v>0</v>
      </c>
      <c r="P928" s="47">
        <v>0</v>
      </c>
    </row>
    <row r="929" spans="1:16" x14ac:dyDescent="0.2">
      <c r="A929" s="105" t="s">
        <v>980</v>
      </c>
      <c r="B929" s="106" t="s">
        <v>36</v>
      </c>
      <c r="C929" s="52" t="s">
        <v>32</v>
      </c>
      <c r="D929" s="82">
        <v>44037</v>
      </c>
      <c r="E929" s="123">
        <v>570994</v>
      </c>
      <c r="F929" s="123">
        <v>-1561314</v>
      </c>
      <c r="G929" s="81">
        <v>39</v>
      </c>
      <c r="H929" s="50">
        <v>3.9751067161560059</v>
      </c>
      <c r="I929" s="35" t="s">
        <v>39</v>
      </c>
      <c r="J929" s="49">
        <v>1031.7596435546875</v>
      </c>
      <c r="K929" s="47">
        <v>41</v>
      </c>
      <c r="L929" s="49">
        <v>268.44961547851563</v>
      </c>
      <c r="M929" s="47">
        <v>35</v>
      </c>
      <c r="N929" s="49">
        <v>0</v>
      </c>
      <c r="O929" s="48">
        <v>0</v>
      </c>
      <c r="P929" s="47">
        <v>0</v>
      </c>
    </row>
    <row r="930" spans="1:16" x14ac:dyDescent="0.2">
      <c r="A930" s="105" t="s">
        <v>981</v>
      </c>
      <c r="B930" s="106" t="s">
        <v>36</v>
      </c>
      <c r="C930" s="52" t="s">
        <v>31</v>
      </c>
      <c r="D930" s="82">
        <v>44022</v>
      </c>
      <c r="E930" s="123">
        <v>554974</v>
      </c>
      <c r="F930" s="123">
        <v>-1584097</v>
      </c>
      <c r="G930" s="81">
        <v>36</v>
      </c>
      <c r="H930" s="50">
        <v>4.0152592658996582</v>
      </c>
      <c r="I930" s="35" t="s">
        <v>40</v>
      </c>
      <c r="J930" s="49">
        <v>208.27981567382813</v>
      </c>
      <c r="K930" s="47">
        <v>13</v>
      </c>
      <c r="L930" s="49">
        <v>284.27105712890625</v>
      </c>
      <c r="M930" s="47">
        <v>41</v>
      </c>
      <c r="N930" s="49">
        <v>0</v>
      </c>
      <c r="O930" s="48">
        <v>0</v>
      </c>
      <c r="P930" s="47">
        <v>5</v>
      </c>
    </row>
    <row r="931" spans="1:16" x14ac:dyDescent="0.2">
      <c r="A931" s="105" t="s">
        <v>982</v>
      </c>
      <c r="B931" s="106" t="s">
        <v>36</v>
      </c>
      <c r="C931" s="52" t="s">
        <v>31</v>
      </c>
      <c r="D931" s="82">
        <v>44022</v>
      </c>
      <c r="E931" s="123">
        <v>555987</v>
      </c>
      <c r="F931" s="123">
        <v>-1582300</v>
      </c>
      <c r="G931" s="81">
        <v>33</v>
      </c>
      <c r="H931" s="50">
        <v>3.8948016166687012</v>
      </c>
      <c r="I931" s="35" t="s">
        <v>39</v>
      </c>
      <c r="J931" s="49">
        <v>286.39450073242188</v>
      </c>
      <c r="K931" s="47">
        <v>14</v>
      </c>
      <c r="L931" s="49">
        <v>195.79812622070313</v>
      </c>
      <c r="M931" s="47">
        <v>29</v>
      </c>
      <c r="N931" s="49">
        <v>0</v>
      </c>
      <c r="O931" s="48">
        <v>14.55</v>
      </c>
      <c r="P931" s="47">
        <v>0</v>
      </c>
    </row>
    <row r="932" spans="1:16" x14ac:dyDescent="0.2">
      <c r="A932" s="107" t="s">
        <v>983</v>
      </c>
      <c r="B932" s="108" t="s">
        <v>36</v>
      </c>
      <c r="C932" s="109" t="s">
        <v>31</v>
      </c>
      <c r="D932" s="110">
        <v>44021</v>
      </c>
      <c r="E932" s="124">
        <v>562973</v>
      </c>
      <c r="F932" s="124">
        <v>-1580398</v>
      </c>
      <c r="G932" s="112">
        <v>19</v>
      </c>
      <c r="H932" s="113">
        <v>3.8546488285064697</v>
      </c>
      <c r="I932" s="35" t="s">
        <v>40</v>
      </c>
      <c r="J932" s="114">
        <v>385.9678955078125</v>
      </c>
      <c r="K932" s="116">
        <v>12</v>
      </c>
      <c r="L932" s="114">
        <v>9.3438625335693359</v>
      </c>
      <c r="M932" s="116">
        <v>1</v>
      </c>
      <c r="N932" s="114">
        <v>0</v>
      </c>
      <c r="O932" s="115">
        <v>33.6</v>
      </c>
      <c r="P932" s="116">
        <v>0</v>
      </c>
    </row>
    <row r="933" spans="1:16" x14ac:dyDescent="0.2">
      <c r="A933" s="125" t="s">
        <v>984</v>
      </c>
      <c r="B933" s="126"/>
      <c r="C933" s="125"/>
      <c r="D933" s="127"/>
      <c r="H933" s="43" t="s">
        <v>10</v>
      </c>
      <c r="I933" s="43"/>
      <c r="J933" s="121">
        <v>901269.30864620209</v>
      </c>
      <c r="K933" s="121">
        <v>40401</v>
      </c>
      <c r="L933" s="121">
        <v>182962.66211414337</v>
      </c>
      <c r="M933" s="121">
        <v>23390</v>
      </c>
      <c r="N933" s="121">
        <v>17029.39078891887</v>
      </c>
      <c r="O933" s="121">
        <v>8001.1065549962559</v>
      </c>
      <c r="P933" s="121">
        <v>12681.60638120305</v>
      </c>
    </row>
  </sheetData>
  <mergeCells count="6">
    <mergeCell ref="N1:P1"/>
    <mergeCell ref="A1:A2"/>
    <mergeCell ref="C1:C2"/>
    <mergeCell ref="E1:E2"/>
    <mergeCell ref="F1:F2"/>
    <mergeCell ref="G1:G2"/>
  </mergeCells>
  <printOptions horizontalCentered="1"/>
  <pageMargins left="0.5" right="0.25" top="1" bottom="1" header="0.5" footer="0.25"/>
  <pageSetup scale="77" fitToHeight="52" orientation="portrait" r:id="rId1"/>
  <headerFooter alignWithMargins="0">
    <oddHeader>&amp;L&amp;P of &amp;N
IPHC-2020-FISS-REGALL-I&amp;C&amp;"-,Regular"  2020 IPHC Fishery-Independent Setline Survey
&amp;8PREPARED BY: IPHC SECRETARIAT (POSTED 29 JULY 2021)&amp;R&amp;G</oddHeader>
    <oddFooter>&amp;L&amp;8&amp;G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6</vt:i4>
      </vt:variant>
    </vt:vector>
  </HeadingPairs>
  <TitlesOfParts>
    <vt:vector size="13" baseType="lpstr">
      <vt:lpstr>Area 2A</vt:lpstr>
      <vt:lpstr>Area 4A</vt:lpstr>
      <vt:lpstr>Area 4B</vt:lpstr>
      <vt:lpstr>Area 4C</vt:lpstr>
      <vt:lpstr>Area 4D</vt:lpstr>
      <vt:lpstr>Metric</vt:lpstr>
      <vt:lpstr>Imperial</vt:lpstr>
      <vt:lpstr>'Area 2A'!Print_Titles</vt:lpstr>
      <vt:lpstr>'Area 4A'!Print_Titles</vt:lpstr>
      <vt:lpstr>'Area 4B'!Print_Titles</vt:lpstr>
      <vt:lpstr>'Area 4D'!Print_Titles</vt:lpstr>
      <vt:lpstr>Imperial!Print_Titles</vt:lpstr>
      <vt:lpstr>Metric!Print_Titles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Aaron</dc:creator>
  <cp:lastModifiedBy>Thomas Kong</cp:lastModifiedBy>
  <cp:lastPrinted>2021-07-29T20:59:46Z</cp:lastPrinted>
  <dcterms:created xsi:type="dcterms:W3CDTF">2000-12-21T17:29:30Z</dcterms:created>
  <dcterms:modified xsi:type="dcterms:W3CDTF">2021-07-29T21:15:35Z</dcterms:modified>
</cp:coreProperties>
</file>